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10332\Desktop\"/>
    </mc:Choice>
  </mc:AlternateContent>
  <xr:revisionPtr revIDLastSave="0" documentId="13_ncr:1_{38C71254-4719-4C5E-9390-BCCDCBBB92C0}" xr6:coauthVersionLast="47" xr6:coauthVersionMax="47" xr10:uidLastSave="{00000000-0000-0000-0000-000000000000}"/>
  <bookViews>
    <workbookView xWindow="-28920" yWindow="-270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4"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BE34" i="10"/>
  <c r="C34" i="10"/>
  <c r="U34" i="10" s="1"/>
  <c r="U35" i="10" l="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AM34" i="10"/>
  <c r="CO34" i="10" s="1"/>
  <c r="CO35" i="10" s="1"/>
</calcChain>
</file>

<file path=xl/sharedStrings.xml><?xml version="1.0" encoding="utf-8"?>
<sst xmlns="http://schemas.openxmlformats.org/spreadsheetml/2006/main" count="1163" uniqueCount="569">
  <si>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</si>
  <si>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</si>
  <si>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</si>
  <si>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</si>
  <si>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</si>
  <si>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</si>
  <si>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</si>
  <si>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</si>
  <si>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</si>
  <si>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</si>
  <si>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</si>
  <si>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</si>
  <si>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</si>
  <si>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</si>
  <si>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</si>
  <si>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</si>
  <si>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</si>
  <si>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</si>
  <si>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</si>
  <si>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</si>
  <si>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</si>
  <si>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</si>
  <si>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</si>
  <si>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</si>
  <si>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</si>
  <si>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</si>
  <si>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</si>
  <si>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</si>
  <si>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</si>
  <si>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</si>
  <si>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</si>
  <si>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</si>
  <si>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</si>
  <si>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</si>
  <si>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</si>
  <si>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</si>
  <si>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</si>
  <si>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</si>
  <si>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</si>
  <si>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</si>
  <si>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</si>
  <si>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</si>
  <si>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</si>
  <si>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</si>
  <si>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</si>
  <si>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</si>
  <si>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</si>
  <si>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</si>
  <si>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</si>
  <si>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</si>
  <si>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</si>
  <si>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</si>
  <si>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</si>
  <si>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</si>
  <si>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</si>
  <si>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</si>
  <si>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</si>
  <si>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</si>
  <si>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</si>
  <si>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</si>
  <si>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</si>
  <si>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</si>
  <si>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</si>
  <si>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</si>
  <si>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</si>
  <si>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</si>
  <si>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</si>
  <si>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</si>
  <si>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</si>
  <si>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</si>
  <si>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</si>
  <si>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</si>
  <si>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</si>
  <si>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</si>
  <si>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</si>
  <si>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</si>
  <si>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</si>
  <si>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</si>
  <si>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</si>
  <si>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</si>
  <si>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</si>
  <si>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</si>
  <si>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</si>
  <si>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</si>
  <si>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</si>
  <si>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</si>
  <si>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</si>
  <si>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</si>
  <si>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</si>
  <si>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</si>
  <si>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</si>
  <si>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</si>
  <si>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</si>
  <si>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</si>
  <si>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</si>
  <si>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</si>
  <si>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</si>
  <si>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</si>
  <si>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</si>
  <si>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</si>
  <si>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</si>
  <si>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</si>
  <si>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</si>
  <si>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</si>
  <si>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</si>
  <si>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</si>
  <si>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</si>
  <si>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</si>
  <si>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</si>
  <si>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</si>
  <si>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</si>
  <si>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</si>
  <si>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</si>
  <si>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</si>
  <si>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</si>
  <si>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</si>
  <si>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</si>
  <si>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</si>
  <si>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-17.9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</si>
  <si>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</si>
  <si>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</si>
  <si>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</si>
  <si>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</si>
  <si>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</si>
  <si>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</si>
  <si>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</si>
  <si>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</si>
  <si>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</si>
  <si>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</si>
  <si>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</si>
  <si>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</si>
  <si>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</si>
  <si>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</si>
  <si>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</si>
  <si>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</si>
  <si>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</si>
  <si>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</si>
  <si>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</si>
  <si>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</si>
  <si>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</si>
  <si>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</si>
  <si>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-4.3</t>
    <phoneticPr fontId="5"/>
  </si>
  <si>
    <t>基準財政需要額</t>
    <phoneticPr fontId="25"/>
  </si>
  <si>
    <t>うち日本人(％)</t>
    <phoneticPr fontId="5"/>
  </si>
  <si>
    <t>-4.6</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</si>
  <si>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</si>
  <si>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</si>
  <si>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</si>
  <si>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</si>
  <si>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</si>
  <si>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</si>
  <si>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</si>
  <si>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</si>
  <si>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</si>
  <si>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</si>
  <si>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</si>
  <si>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</si>
  <si>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</si>
  <si>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</si>
  <si>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</si>
  <si>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</si>
  <si>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</si>
  <si>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</si>
  <si>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</si>
  <si>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</si>
  <si>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</si>
  <si>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</si>
  <si>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</si>
  <si>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</si>
  <si>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</si>
  <si>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</si>
  <si>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</si>
  <si>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</si>
  <si>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</si>
  <si>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</si>
  <si>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</si>
  <si>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</si>
  <si>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</si>
  <si>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</si>
  <si>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</si>
  <si>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</si>
  <si>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</si>
  <si>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</si>
  <si>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</si>
  <si>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</si>
  <si>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</si>
  <si>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</si>
  <si>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</si>
  <si>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</si>
  <si>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</si>
  <si>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</si>
  <si>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</si>
  <si>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</si>
  <si>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</si>
  <si>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</si>
  <si>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</si>
  <si>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</si>
  <si>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</si>
  <si>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</si>
  <si>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</si>
  <si>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</si>
  <si>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</si>
  <si>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</si>
  <si>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高知県大豊町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</si>
  <si>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</si>
  <si>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</si>
  <si>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</si>
  <si>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</si>
  <si>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</si>
  <si>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</si>
  <si>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</si>
  <si>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</si>
  <si>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</si>
  <si>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</si>
  <si>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</si>
  <si>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</si>
  <si>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</si>
  <si>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</si>
  <si>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</si>
  <si>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</si>
  <si>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</si>
  <si>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</si>
  <si>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</si>
  <si>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</si>
  <si>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</si>
  <si>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</si>
  <si>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</si>
  <si>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</si>
  <si>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</si>
  <si>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</si>
  <si>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</si>
  <si>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</si>
  <si>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</si>
  <si>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</si>
  <si>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</si>
  <si>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</si>
  <si>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</si>
  <si>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</si>
  <si>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</si>
  <si>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</si>
  <si>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</si>
  <si>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</si>
  <si>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</si>
  <si>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</si>
  <si>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</si>
  <si>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</si>
  <si>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</si>
  <si>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</si>
  <si>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</si>
  <si>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</si>
  <si>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</si>
  <si>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</si>
  <si>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</si>
  <si>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</si>
  <si>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</si>
  <si>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</si>
  <si>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</si>
  <si>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</si>
  <si>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</si>
  <si>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</si>
  <si>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</si>
  <si>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</si>
  <si>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</si>
  <si>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</si>
  <si>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</si>
  <si>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</si>
  <si>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</si>
  <si>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</si>
  <si>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</si>
  <si>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</si>
  <si>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</si>
  <si>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</si>
  <si>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</si>
  <si>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</si>
  <si>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</si>
  <si>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</si>
  <si>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</si>
  <si>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</si>
  <si>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</si>
  <si>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</si>
  <si>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</si>
  <si>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</si>
  <si>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</si>
  <si>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</si>
  <si>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</si>
  <si>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</si>
  <si>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</si>
  <si>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</si>
  <si>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</si>
  <si>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</si>
  <si>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</si>
  <si>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</si>
  <si>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</si>
  <si>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</si>
  <si>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</si>
  <si>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</si>
  <si>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</si>
  <si>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</si>
  <si>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</si>
  <si>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</si>
  <si>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</si>
  <si>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</si>
  <si>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</si>
  <si>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</si>
  <si>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</si>
  <si>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</si>
  <si>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</si>
  <si>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</si>
  <si>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</si>
  <si>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</si>
  <si>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</si>
  <si>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</si>
  <si>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</si>
  <si>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</si>
  <si>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</si>
  <si>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</si>
  <si>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</si>
  <si>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</si>
  <si>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</si>
  <si>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</si>
  <si>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</si>
  <si>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</si>
  <si>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</si>
  <si>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</si>
  <si>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</si>
  <si>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</si>
  <si>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</si>
  <si>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</si>
  <si>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</si>
  <si>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</si>
  <si>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</si>
  <si>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</si>
  <si>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</si>
  <si>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</si>
  <si>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</si>
  <si>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</si>
  <si>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</si>
  <si>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</si>
  <si>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</si>
  <si>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</si>
  <si>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</si>
  <si>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</si>
  <si>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</si>
  <si>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</si>
  <si>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</si>
  <si>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</si>
  <si>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</si>
  <si>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</si>
  <si>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</si>
  <si>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</si>
  <si>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</si>
  <si>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</si>
  <si>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</si>
  <si>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</si>
  <si>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高知県大豊町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</si>
  <si>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</si>
  <si>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</si>
  <si>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</si>
  <si>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</si>
  <si>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</si>
  <si>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</si>
  <si>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</si>
  <si>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</si>
  <si>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</si>
  <si>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</si>
  <si>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</si>
  <si>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</si>
  <si>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</si>
  <si>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</si>
  <si>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</si>
  <si>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</si>
  <si>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</si>
  <si>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</si>
  <si>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</si>
  <si>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</si>
  <si>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</si>
  <si>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</si>
  <si>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</si>
  <si>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</si>
  <si>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</si>
  <si>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</si>
  <si>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</si>
  <si>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</si>
  <si>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</si>
  <si>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</si>
  <si>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</si>
  <si>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</si>
  <si>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</si>
  <si>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</si>
  <si>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</si>
  <si>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</si>
  <si>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</si>
  <si>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</si>
  <si>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</si>
  <si>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</si>
  <si>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</si>
  <si>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</si>
  <si>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</si>
  <si>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</si>
  <si>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</si>
  <si>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</si>
  <si>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</si>
  <si>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</si>
  <si>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</si>
  <si>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</si>
  <si>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</si>
  <si>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</si>
  <si>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</si>
  <si>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</si>
  <si>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</si>
  <si>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</si>
  <si>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</si>
  <si>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</si>
  <si>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</si>
  <si>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</si>
  <si>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</si>
  <si>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</si>
  <si>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</si>
  <si>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</si>
  <si>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</si>
  <si>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</si>
  <si>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</si>
  <si>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</si>
  <si>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</si>
  <si>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</si>
  <si>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</si>
  <si>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</si>
  <si>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</si>
  <si>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</si>
  <si>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</si>
  <si>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</si>
  <si>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</si>
  <si>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</si>
  <si>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</si>
  <si>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</si>
  <si>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</si>
  <si>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</si>
  <si>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</si>
  <si>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</si>
  <si>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</si>
  <si>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</si>
  <si>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</si>
  <si>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</si>
  <si>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</si>
  <si>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</si>
  <si>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</si>
  <si>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</si>
  <si>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</si>
  <si>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</si>
  <si>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</si>
  <si>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</si>
  <si>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</si>
  <si>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</si>
  <si>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</si>
  <si>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</si>
  <si>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</si>
  <si>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</si>
  <si>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</si>
  <si>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</si>
  <si>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</si>
  <si>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</si>
  <si>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</si>
  <si>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</si>
  <si>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</si>
  <si>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</si>
  <si>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</si>
  <si>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</si>
  <si>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</si>
  <si>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</si>
  <si>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</si>
  <si>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</si>
  <si>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</si>
  <si>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</si>
  <si>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</si>
  <si>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</si>
  <si>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</si>
  <si>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</si>
  <si>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</si>
  <si>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</si>
  <si>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</si>
  <si>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</si>
  <si>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</si>
  <si>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</si>
  <si>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</si>
  <si>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</si>
  <si>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</si>
  <si>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</si>
  <si>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</si>
  <si>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</si>
  <si>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</si>
  <si>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</si>
  <si>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</si>
  <si>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</si>
  <si>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</si>
  <si>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</si>
  <si>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</si>
  <si>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</si>
  <si>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</si>
  <si>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</si>
  <si>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</si>
  <si>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</si>
  <si>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</si>
  <si>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</si>
  <si>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</si>
  <si>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</si>
  <si>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</si>
  <si>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</si>
  <si>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</si>
  <si>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</si>
  <si>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</si>
  <si>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</si>
  <si>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</si>
  <si>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</si>
  <si>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</si>
  <si>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</si>
  <si>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</si>
  <si>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</si>
  <si>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</si>
  <si>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</si>
  <si>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</si>
  <si>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</si>
  <si>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</si>
  <si>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</si>
  <si>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</si>
  <si>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</si>
  <si>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</si>
  <si>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</si>
  <si>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</si>
  <si>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2.51</t>
  </si>
  <si>
    <t>▲ 0.73</t>
  </si>
  <si>
    <t>▲ 0.86</t>
  </si>
  <si>
    <t>簡易水道事業会計</t>
  </si>
  <si>
    <t>一般会計</t>
  </si>
  <si>
    <t>介護保険特別会計</t>
  </si>
  <si>
    <t>国民健康保険特別会計</t>
  </si>
  <si>
    <t>後期高齢者医療特別会計</t>
  </si>
  <si>
    <t>その他会計（赤字）</t>
  </si>
  <si>
    <t>その他会計（黒字）</t>
  </si>
  <si>
    <t>R02</t>
    <phoneticPr fontId="5"/>
  </si>
  <si>
    <t>R03</t>
    <phoneticPr fontId="5"/>
  </si>
  <si>
    <t>R04</t>
    <phoneticPr fontId="5"/>
  </si>
  <si>
    <t>R05</t>
    <phoneticPr fontId="5"/>
  </si>
  <si>
    <t>R06</t>
    <phoneticPr fontId="5"/>
  </si>
  <si>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5"/>
  </si>
  <si>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5"/>
  </si>
  <si>
    <t>こうち人づくり広域連合　一般会計</t>
    <rPh sb="3" eb="4">
      <t>ヒト</t>
    </rPh>
    <rPh sb="7" eb="9">
      <t>コウイキ</t>
    </rPh>
    <rPh sb="9" eb="11">
      <t>レンゴウ</t>
    </rPh>
    <rPh sb="12" eb="14">
      <t>イッパン</t>
    </rPh>
    <rPh sb="14" eb="16">
      <t>カイケイ</t>
    </rPh>
    <phoneticPr fontId="35"/>
  </si>
  <si>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5"/>
  </si>
  <si>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5"/>
  </si>
  <si>
    <t>高知県後期高齢者医療広域連合　一般会計</t>
  </si>
  <si>
    <t>高知県後期高齢者医療広域連合　特別会計</t>
  </si>
  <si>
    <t>大豊町観光開発協会</t>
    <rPh sb="0" eb="3">
      <t>オオトヨチョウ</t>
    </rPh>
    <rPh sb="3" eb="5">
      <t>カンコウ</t>
    </rPh>
    <rPh sb="5" eb="7">
      <t>カイハツ</t>
    </rPh>
    <rPh sb="7" eb="9">
      <t>キョウカイ</t>
    </rPh>
    <phoneticPr fontId="38"/>
  </si>
  <si>
    <t>大豊ゆとりファーム</t>
    <rPh sb="0" eb="2">
      <t>オオトヨ</t>
    </rPh>
    <phoneticPr fontId="38"/>
  </si>
  <si>
    <t>-</t>
    <phoneticPr fontId="2"/>
  </si>
  <si>
    <t>公共施設整備基金</t>
  </si>
  <si>
    <t>町営住宅等管理基金</t>
  </si>
  <si>
    <t>福祉基金</t>
  </si>
  <si>
    <t>森林環境譲与税基金</t>
  </si>
  <si>
    <t>公有林整備推進基金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</si>
  <si>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</si>
  <si>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</si>
  <si>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地方債の繰上償還等による地方債残高の減や、公共施設整備基金及び公営住宅整備基金の積立により、充当可能財源が将来負担額を上回る結果となっているが、有形固定資産減価償却率は類似団体とほぼ同じであり、公共施設の老朽化が著しい本町では、今後、公共施設等総合管理計画や個別施設計画に基づき、老朽化対策に積極的に取り組んでいく。</t>
    <rPh sb="91" eb="92">
      <t>オナ</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</si>
  <si>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</si>
  <si>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</si>
  <si>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</si>
  <si>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</si>
  <si>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</si>
  <si>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</si>
  <si>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平成25年度、平成27年度、令和4年度及び令和６年度に実施した地方債の繰上償還等により実質公債費比率は類似団体と比較して低い水準にあるが、令和２年度以降、木材ストックヤード造成事業や大豊学園・保育・給食調理場等の移転工事等の大型事業により、起債の発行額が増加したほか、令和５年度には公営住宅新築のための用地買収も行った。今後も町営住宅の大規模改修等大型事業を控えており、起債発行額の増加、実質公債費比率の上昇が予想されるため、起債の繰上償還等の実施等により、これまで以上に公債費の適正化に取り組んでいく必要がある。</t>
    <rPh sb="14" eb="16">
      <t>レイワ</t>
    </rPh>
    <rPh sb="17" eb="19">
      <t>ネンド</t>
    </rPh>
    <rPh sb="19" eb="20">
      <t>オヨ</t>
    </rPh>
    <rPh sb="21" eb="23">
      <t>レイワ</t>
    </rPh>
    <rPh sb="24" eb="26">
      <t>ネンド</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</si>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</sst>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8"/>
      <color theme="3"/>
      <name val="游ゴシック Light"/>
      <family val="2"/>
      <charset val="128"/>
      <scheme val="major"/>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9"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40" fillId="0" borderId="0" xfId="20" applyFont="1">
      <alignment vertical="center"/>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E9A34046-1432-4939-BD94-95A31A772915}"/>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BD7D-48EB-97B8-13F3F47EC93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319435</c:v>
                </c:pt>
                <c:pt idx="1">
                  <c:v>553513</c:v>
                </c:pt>
                <c:pt idx="2">
                  <c:v>256802</c:v>
                </c:pt>
                <c:pt idx="3">
                  <c:v>272195</c:v>
                </c:pt>
                <c:pt idx="4">
                  <c:v>259034</c:v>
                </c:pt>
              </c:numCache>
            </c:numRef>
          </c:val>
          <c:smooth val="0"/>
          <c:extLst>
            <c:ext xmlns:c16="http://schemas.microsoft.com/office/drawing/2014/chart" uri="{C3380CC4-5D6E-409C-BE32-E72D297353CC}">
              <c16:uniqueId val="{00000001-BD7D-48EB-97B8-13F3F47EC93D}"/>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5.64</c:v>
                </c:pt>
                <c:pt idx="1">
                  <c:v>2.68</c:v>
                </c:pt>
                <c:pt idx="2">
                  <c:v>2.92</c:v>
                </c:pt>
                <c:pt idx="3">
                  <c:v>2.06</c:v>
                </c:pt>
                <c:pt idx="4">
                  <c:v>3.02</c:v>
                </c:pt>
              </c:numCache>
            </c:numRef>
          </c:val>
          <c:extLst>
            <c:ext xmlns:c16="http://schemas.microsoft.com/office/drawing/2014/chart" uri="{C3380CC4-5D6E-409C-BE32-E72D297353CC}">
              <c16:uniqueId val="{00000000-3971-4F86-B5C4-AFE4A88DC75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17.559999999999999</c:v>
                </c:pt>
                <c:pt idx="1">
                  <c:v>19.09</c:v>
                </c:pt>
                <c:pt idx="2">
                  <c:v>20.94</c:v>
                </c:pt>
                <c:pt idx="3">
                  <c:v>20.64</c:v>
                </c:pt>
                <c:pt idx="4">
                  <c:v>13.23</c:v>
                </c:pt>
              </c:numCache>
            </c:numRef>
          </c:val>
          <c:extLst>
            <c:ext xmlns:c16="http://schemas.microsoft.com/office/drawing/2014/chart" uri="{C3380CC4-5D6E-409C-BE32-E72D297353CC}">
              <c16:uniqueId val="{00000001-3971-4F86-B5C4-AFE4A88DC75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2.48</c:v>
                </c:pt>
                <c:pt idx="1">
                  <c:v>-2.5099999999999998</c:v>
                </c:pt>
                <c:pt idx="2">
                  <c:v>8.69</c:v>
                </c:pt>
                <c:pt idx="3">
                  <c:v>-0.73</c:v>
                </c:pt>
                <c:pt idx="4">
                  <c:v>-0.86</c:v>
                </c:pt>
              </c:numCache>
            </c:numRef>
          </c:val>
          <c:smooth val="0"/>
          <c:extLst>
            <c:ext xmlns:c16="http://schemas.microsoft.com/office/drawing/2014/chart" uri="{C3380CC4-5D6E-409C-BE32-E72D297353CC}">
              <c16:uniqueId val="{00000002-3971-4F86-B5C4-AFE4A88DC75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0.48</c:v>
                </c:pt>
                <c:pt idx="2">
                  <c:v>#N/A</c:v>
                </c:pt>
                <c:pt idx="3">
                  <c:v>0.32</c:v>
                </c:pt>
                <c:pt idx="4">
                  <c:v>#N/A</c:v>
                </c:pt>
                <c:pt idx="5">
                  <c:v>0</c:v>
                </c:pt>
                <c:pt idx="6">
                  <c:v>0</c:v>
                </c:pt>
                <c:pt idx="7">
                  <c:v>0</c:v>
                </c:pt>
                <c:pt idx="8">
                  <c:v>0</c:v>
                </c:pt>
                <c:pt idx="9">
                  <c:v>0</c:v>
                </c:pt>
              </c:numCache>
            </c:numRef>
          </c:val>
          <c:extLst>
            <c:ext xmlns:c16="http://schemas.microsoft.com/office/drawing/2014/chart" uri="{C3380CC4-5D6E-409C-BE32-E72D297353CC}">
              <c16:uniqueId val="{00000000-CCB1-4EDA-AB6F-083C4D3FB19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CB1-4EDA-AB6F-083C4D3FB19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CB1-4EDA-AB6F-083C4D3FB19E}"/>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CB1-4EDA-AB6F-083C4D3FB19E}"/>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CCB1-4EDA-AB6F-083C4D3FB19E}"/>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5-CCB1-4EDA-AB6F-083C4D3FB19E}"/>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c:v>
                </c:pt>
                <c:pt idx="2">
                  <c:v>#N/A</c:v>
                </c:pt>
                <c:pt idx="3">
                  <c:v>0.55000000000000004</c:v>
                </c:pt>
                <c:pt idx="4">
                  <c:v>#N/A</c:v>
                </c:pt>
                <c:pt idx="5">
                  <c:v>0.14000000000000001</c:v>
                </c:pt>
                <c:pt idx="6">
                  <c:v>#N/A</c:v>
                </c:pt>
                <c:pt idx="7">
                  <c:v>0.19</c:v>
                </c:pt>
                <c:pt idx="8">
                  <c:v>#N/A</c:v>
                </c:pt>
                <c:pt idx="9">
                  <c:v>0.27</c:v>
                </c:pt>
              </c:numCache>
            </c:numRef>
          </c:val>
          <c:extLst>
            <c:ext xmlns:c16="http://schemas.microsoft.com/office/drawing/2014/chart" uri="{C3380CC4-5D6E-409C-BE32-E72D297353CC}">
              <c16:uniqueId val="{00000006-CCB1-4EDA-AB6F-083C4D3FB19E}"/>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0.22</c:v>
                </c:pt>
                <c:pt idx="2">
                  <c:v>#N/A</c:v>
                </c:pt>
                <c:pt idx="3">
                  <c:v>0.37</c:v>
                </c:pt>
                <c:pt idx="4">
                  <c:v>#N/A</c:v>
                </c:pt>
                <c:pt idx="5">
                  <c:v>0.71</c:v>
                </c:pt>
                <c:pt idx="6">
                  <c:v>#N/A</c:v>
                </c:pt>
                <c:pt idx="7">
                  <c:v>0.89</c:v>
                </c:pt>
                <c:pt idx="8">
                  <c:v>#N/A</c:v>
                </c:pt>
                <c:pt idx="9">
                  <c:v>1.56</c:v>
                </c:pt>
              </c:numCache>
            </c:numRef>
          </c:val>
          <c:extLst>
            <c:ext xmlns:c16="http://schemas.microsoft.com/office/drawing/2014/chart" uri="{C3380CC4-5D6E-409C-BE32-E72D297353CC}">
              <c16:uniqueId val="{00000007-CCB1-4EDA-AB6F-083C4D3FB19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5.63</c:v>
                </c:pt>
                <c:pt idx="2">
                  <c:v>#N/A</c:v>
                </c:pt>
                <c:pt idx="3">
                  <c:v>2.68</c:v>
                </c:pt>
                <c:pt idx="4">
                  <c:v>#N/A</c:v>
                </c:pt>
                <c:pt idx="5">
                  <c:v>2.91</c:v>
                </c:pt>
                <c:pt idx="6">
                  <c:v>#N/A</c:v>
                </c:pt>
                <c:pt idx="7">
                  <c:v>2.0499999999999998</c:v>
                </c:pt>
                <c:pt idx="8">
                  <c:v>#N/A</c:v>
                </c:pt>
                <c:pt idx="9">
                  <c:v>3.01</c:v>
                </c:pt>
              </c:numCache>
            </c:numRef>
          </c:val>
          <c:extLst>
            <c:ext xmlns:c16="http://schemas.microsoft.com/office/drawing/2014/chart" uri="{C3380CC4-5D6E-409C-BE32-E72D297353CC}">
              <c16:uniqueId val="{00000008-CCB1-4EDA-AB6F-083C4D3FB19E}"/>
            </c:ext>
          </c:extLst>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#N/A</c:v>
                </c:pt>
                <c:pt idx="7">
                  <c:v>4.7699999999999996</c:v>
                </c:pt>
                <c:pt idx="8">
                  <c:v>#N/A</c:v>
                </c:pt>
                <c:pt idx="9">
                  <c:v>4.21</c:v>
                </c:pt>
              </c:numCache>
            </c:numRef>
          </c:val>
          <c:extLst>
            <c:ext xmlns:c16="http://schemas.microsoft.com/office/drawing/2014/chart" uri="{C3380CC4-5D6E-409C-BE32-E72D297353CC}">
              <c16:uniqueId val="{00000009-CCB1-4EDA-AB6F-083C4D3FB19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379</c:v>
                </c:pt>
                <c:pt idx="5">
                  <c:v>392</c:v>
                </c:pt>
                <c:pt idx="8">
                  <c:v>475</c:v>
                </c:pt>
                <c:pt idx="11">
                  <c:v>531</c:v>
                </c:pt>
                <c:pt idx="14">
                  <c:v>564</c:v>
                </c:pt>
              </c:numCache>
            </c:numRef>
          </c:val>
          <c:extLst>
            <c:ext xmlns:c16="http://schemas.microsoft.com/office/drawing/2014/chart" uri="{C3380CC4-5D6E-409C-BE32-E72D297353CC}">
              <c16:uniqueId val="{00000000-54EA-4036-AAA2-476D3479C12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4EA-4036-AAA2-476D3479C12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4EA-4036-AAA2-476D3479C12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7</c:v>
                </c:pt>
                <c:pt idx="3">
                  <c:v>7</c:v>
                </c:pt>
                <c:pt idx="6">
                  <c:v>7</c:v>
                </c:pt>
                <c:pt idx="9">
                  <c:v>7</c:v>
                </c:pt>
                <c:pt idx="12">
                  <c:v>4</c:v>
                </c:pt>
              </c:numCache>
            </c:numRef>
          </c:val>
          <c:extLst>
            <c:ext xmlns:c16="http://schemas.microsoft.com/office/drawing/2014/chart" uri="{C3380CC4-5D6E-409C-BE32-E72D297353CC}">
              <c16:uniqueId val="{00000003-54EA-4036-AAA2-476D3479C12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53</c:v>
                </c:pt>
                <c:pt idx="3">
                  <c:v>62</c:v>
                </c:pt>
                <c:pt idx="6">
                  <c:v>38</c:v>
                </c:pt>
                <c:pt idx="9">
                  <c:v>95</c:v>
                </c:pt>
                <c:pt idx="12">
                  <c:v>63</c:v>
                </c:pt>
              </c:numCache>
            </c:numRef>
          </c:val>
          <c:extLst>
            <c:ext xmlns:c16="http://schemas.microsoft.com/office/drawing/2014/chart" uri="{C3380CC4-5D6E-409C-BE32-E72D297353CC}">
              <c16:uniqueId val="{00000004-54EA-4036-AAA2-476D3479C12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4EA-4036-AAA2-476D3479C12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4EA-4036-AAA2-476D3479C12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406</c:v>
                </c:pt>
                <c:pt idx="3">
                  <c:v>465</c:v>
                </c:pt>
                <c:pt idx="6">
                  <c:v>539</c:v>
                </c:pt>
                <c:pt idx="9">
                  <c:v>579</c:v>
                </c:pt>
                <c:pt idx="12">
                  <c:v>640</c:v>
                </c:pt>
              </c:numCache>
            </c:numRef>
          </c:val>
          <c:extLst>
            <c:ext xmlns:c16="http://schemas.microsoft.com/office/drawing/2014/chart" uri="{C3380CC4-5D6E-409C-BE32-E72D297353CC}">
              <c16:uniqueId val="{00000007-54EA-4036-AAA2-476D3479C12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87</c:v>
                </c:pt>
                <c:pt idx="2">
                  <c:v>#N/A</c:v>
                </c:pt>
                <c:pt idx="3">
                  <c:v>#N/A</c:v>
                </c:pt>
                <c:pt idx="4">
                  <c:v>142</c:v>
                </c:pt>
                <c:pt idx="5">
                  <c:v>#N/A</c:v>
                </c:pt>
                <c:pt idx="6">
                  <c:v>#N/A</c:v>
                </c:pt>
                <c:pt idx="7">
                  <c:v>109</c:v>
                </c:pt>
                <c:pt idx="8">
                  <c:v>#N/A</c:v>
                </c:pt>
                <c:pt idx="9">
                  <c:v>#N/A</c:v>
                </c:pt>
                <c:pt idx="10">
                  <c:v>150</c:v>
                </c:pt>
                <c:pt idx="11">
                  <c:v>#N/A</c:v>
                </c:pt>
                <c:pt idx="12">
                  <c:v>#N/A</c:v>
                </c:pt>
                <c:pt idx="13">
                  <c:v>143</c:v>
                </c:pt>
                <c:pt idx="14">
                  <c:v>#N/A</c:v>
                </c:pt>
              </c:numCache>
            </c:numRef>
          </c:val>
          <c:smooth val="0"/>
          <c:extLst>
            <c:ext xmlns:c16="http://schemas.microsoft.com/office/drawing/2014/chart" uri="{C3380CC4-5D6E-409C-BE32-E72D297353CC}">
              <c16:uniqueId val="{00000008-54EA-4036-AAA2-476D3479C12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5242</c:v>
                </c:pt>
                <c:pt idx="5">
                  <c:v>5796</c:v>
                </c:pt>
                <c:pt idx="8">
                  <c:v>5703</c:v>
                </c:pt>
                <c:pt idx="11">
                  <c:v>5472</c:v>
                </c:pt>
                <c:pt idx="14">
                  <c:v>5204</c:v>
                </c:pt>
              </c:numCache>
            </c:numRef>
          </c:val>
          <c:extLst>
            <c:ext xmlns:c16="http://schemas.microsoft.com/office/drawing/2014/chart" uri="{C3380CC4-5D6E-409C-BE32-E72D297353CC}">
              <c16:uniqueId val="{00000000-9FFF-4D36-AB7B-F5443DBA497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9FFF-4D36-AB7B-F5443DBA497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6345</c:v>
                </c:pt>
                <c:pt idx="5">
                  <c:v>7531</c:v>
                </c:pt>
                <c:pt idx="8">
                  <c:v>10145</c:v>
                </c:pt>
                <c:pt idx="11">
                  <c:v>8842</c:v>
                </c:pt>
                <c:pt idx="14">
                  <c:v>9156</c:v>
                </c:pt>
              </c:numCache>
            </c:numRef>
          </c:val>
          <c:extLst>
            <c:ext xmlns:c16="http://schemas.microsoft.com/office/drawing/2014/chart" uri="{C3380CC4-5D6E-409C-BE32-E72D297353CC}">
              <c16:uniqueId val="{00000002-9FFF-4D36-AB7B-F5443DBA497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FFF-4D36-AB7B-F5443DBA497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FFF-4D36-AB7B-F5443DBA497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FFF-4D36-AB7B-F5443DBA497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1051</c:v>
                </c:pt>
                <c:pt idx="3">
                  <c:v>1030</c:v>
                </c:pt>
                <c:pt idx="6">
                  <c:v>1135</c:v>
                </c:pt>
                <c:pt idx="9">
                  <c:v>1006</c:v>
                </c:pt>
                <c:pt idx="12">
                  <c:v>1019</c:v>
                </c:pt>
              </c:numCache>
            </c:numRef>
          </c:val>
          <c:extLst>
            <c:ext xmlns:c16="http://schemas.microsoft.com/office/drawing/2014/chart" uri="{C3380CC4-5D6E-409C-BE32-E72D297353CC}">
              <c16:uniqueId val="{00000006-9FFF-4D36-AB7B-F5443DBA497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54</c:v>
                </c:pt>
                <c:pt idx="3">
                  <c:v>48</c:v>
                </c:pt>
                <c:pt idx="6">
                  <c:v>41</c:v>
                </c:pt>
                <c:pt idx="9">
                  <c:v>34</c:v>
                </c:pt>
                <c:pt idx="12">
                  <c:v>30</c:v>
                </c:pt>
              </c:numCache>
            </c:numRef>
          </c:val>
          <c:extLst>
            <c:ext xmlns:c16="http://schemas.microsoft.com/office/drawing/2014/chart" uri="{C3380CC4-5D6E-409C-BE32-E72D297353CC}">
              <c16:uniqueId val="{00000007-9FFF-4D36-AB7B-F5443DBA497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429</c:v>
                </c:pt>
                <c:pt idx="3">
                  <c:v>404</c:v>
                </c:pt>
                <c:pt idx="6">
                  <c:v>322</c:v>
                </c:pt>
                <c:pt idx="9">
                  <c:v>324</c:v>
                </c:pt>
                <c:pt idx="12">
                  <c:v>258</c:v>
                </c:pt>
              </c:numCache>
            </c:numRef>
          </c:val>
          <c:extLst>
            <c:ext xmlns:c16="http://schemas.microsoft.com/office/drawing/2014/chart" uri="{C3380CC4-5D6E-409C-BE32-E72D297353CC}">
              <c16:uniqueId val="{00000008-9FFF-4D36-AB7B-F5443DBA497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FFF-4D36-AB7B-F5443DBA497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5580</c:v>
                </c:pt>
                <c:pt idx="3">
                  <c:v>6465</c:v>
                </c:pt>
                <c:pt idx="6">
                  <c:v>6139</c:v>
                </c:pt>
                <c:pt idx="9">
                  <c:v>5979</c:v>
                </c:pt>
                <c:pt idx="12">
                  <c:v>5488</c:v>
                </c:pt>
              </c:numCache>
            </c:numRef>
          </c:val>
          <c:extLst>
            <c:ext xmlns:c16="http://schemas.microsoft.com/office/drawing/2014/chart" uri="{C3380CC4-5D6E-409C-BE32-E72D297353CC}">
              <c16:uniqueId val="{0000000A-9FFF-4D36-AB7B-F5443DBA4978}"/>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FFF-4D36-AB7B-F5443DBA4978}"/>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756</c:v>
                </c:pt>
                <c:pt idx="1">
                  <c:v>759</c:v>
                </c:pt>
                <c:pt idx="2">
                  <c:v>501</c:v>
                </c:pt>
              </c:numCache>
            </c:numRef>
          </c:val>
          <c:extLst>
            <c:ext xmlns:c16="http://schemas.microsoft.com/office/drawing/2014/chart" uri="{C3380CC4-5D6E-409C-BE32-E72D297353CC}">
              <c16:uniqueId val="{00000000-712E-403D-9AD4-0204B802911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3053</c:v>
                </c:pt>
                <c:pt idx="1">
                  <c:v>3136</c:v>
                </c:pt>
                <c:pt idx="2">
                  <c:v>2936</c:v>
                </c:pt>
              </c:numCache>
            </c:numRef>
          </c:val>
          <c:extLst>
            <c:ext xmlns:c16="http://schemas.microsoft.com/office/drawing/2014/chart" uri="{C3380CC4-5D6E-409C-BE32-E72D297353CC}">
              <c16:uniqueId val="{00000001-712E-403D-9AD4-0204B802911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3277</c:v>
                </c:pt>
                <c:pt idx="1">
                  <c:v>3908</c:v>
                </c:pt>
                <c:pt idx="2">
                  <c:v>4662</c:v>
                </c:pt>
              </c:numCache>
            </c:numRef>
          </c:val>
          <c:extLst>
            <c:ext xmlns:c16="http://schemas.microsoft.com/office/drawing/2014/chart" uri="{C3380CC4-5D6E-409C-BE32-E72D297353CC}">
              <c16:uniqueId val="{00000002-712E-403D-9AD4-0204B802911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{FC5A1C18-909C-4A41-8AAA-6CA01B66BF2D}</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1E6D-4A35-AF69-DD816E5864DC}"/>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{C9D412D1-798A-4CC2-87F7-4919D5661F35}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E6D-4A35-AF69-DD816E5864DC}"/>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{5E801ABB-3A32-4588-B221-797272D35173}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E6D-4A35-AF69-DD816E5864DC}"/>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{9F285606-30E7-4227-8F3D-8C957C643BF6}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E6D-4A35-AF69-DD816E5864DC}"/>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{A3DC988F-2688-4877-AA01-BFED63FF95D4}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E6D-4A35-AF69-DD816E5864DC}"/>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{05F4CCF4-FA61-4D49-8647-7B7EFC46F24D}</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1E6D-4A35-AF69-DD816E5864DC}"/>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{73BA41D3-6331-4A58-BEF5-1D95FF8FE8D8}</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1E6D-4A35-AF69-DD816E5864DC}"/>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{86EAEBAD-B2A4-4DA3-9023-2FFCD79BCD57}</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1E6D-4A35-AF69-DD816E5864DC}"/>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{A947EA8D-4C37-4E52-8248-DC53F628BBD3}</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1E6D-4A35-AF69-DD816E5864D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66.099999999999994</c:v>
                </c:pt>
                <c:pt idx="8">
                  <c:v>63.6</c:v>
                </c:pt>
                <c:pt idx="16">
                  <c:v>64.2</c:v>
                </c:pt>
                <c:pt idx="24">
                  <c:v>64.7</c:v>
                </c:pt>
                <c:pt idx="32">
                  <c:v>65.8</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1E6D-4A35-AF69-DD816E5864DC}"/>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{FDAD56EE-7036-42F9-AB18-FB06F65A64FA}</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1E6D-4A35-AF69-DD816E5864DC}"/>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{4973EA3F-79A0-4778-A57F-CCC57F75F54B}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E6D-4A35-AF69-DD816E5864DC}"/>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{16247164-20C6-4CBE-9957-1DA78ABAAFCD}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E6D-4A35-AF69-DD816E5864DC}"/>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{C39437CD-85F1-4F53-B486-A510C8FDE021}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E6D-4A35-AF69-DD816E5864DC}"/>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{A46E65B6-175B-41BF-8785-9CAC904A93B2}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E6D-4A35-AF69-DD816E5864DC}"/>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{9B69705A-DA20-4A0B-B09C-4D0FBFAF836E}</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1E6D-4A35-AF69-DD816E5864DC}"/>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{6488330C-1FA0-4537-ACF1-9EA5EAE97B90}</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1E6D-4A35-AF69-DD816E5864DC}"/>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{7621621E-8162-4391-A21B-8783A45EC8D3}</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1E6D-4A35-AF69-DD816E5864DC}"/>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{962E177F-113A-4CC8-8BCB-24B9235BA90B}</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1E6D-4A35-AF69-DD816E5864D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c:v>
                </c:pt>
                <c:pt idx="8">
                  <c:v>62.2</c:v>
                </c:pt>
                <c:pt idx="16">
                  <c:v>63.6</c:v>
                </c:pt>
                <c:pt idx="24">
                  <c:v>65.900000000000006</c:v>
                </c:pt>
                <c:pt idx="32">
                  <c:v>66.599999999999994</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1E6D-4A35-AF69-DD816E5864DC}"/>
            </c:ext>
          </c:extLst>
        </c:ser>
        <c:dLbls>
          <c:showLegendKey val="0"/>
          <c:showVal val="1"/>
          <c:showCatName val="0"/>
          <c:showSerName val="0"/>
          <c:showPercent val="0"/>
          <c:showBubbleSize val="0"/>
        </c:dLbls>
        <c:axId val="46179840"/>
        <c:axId val="46181760"/>
      </c:scatterChart>
      <c:valAx>
        <c:axId val="46179840"/>
        <c:scaling>
          <c:orientation val="maxMin"/>
          <c:max val="67"/>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{A447ACBC-6978-4E54-B6F8-7B18996DDFB6}</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35A7-4853-86DC-CE64A889757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{C1592414-1AE7-4CFB-9399-31EE4428A0E9}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5A7-4853-86DC-CE64A889757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{C9589CF4-E790-4064-BCF4-4B7AE04927AF}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5A7-4853-86DC-CE64A889757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{9D126E64-6E46-4ECF-84F7-11AB823490AF}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5A7-4853-86DC-CE64A889757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{CFB5A9E9-8A49-4973-9583-9B56B7D15472}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5A7-4853-86DC-CE64A8897572}"/>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{1566E3FB-5333-4F83-A405-1F3C2C88F8D3}</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35A7-4853-86DC-CE64A8897572}"/>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{9F3E22AC-5F20-4144-96E4-7232DC7F0669}</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35A7-4853-86DC-CE64A8897572}"/>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{97D31A2A-782C-44E9-9C82-C18AC2F867B8}</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35A7-4853-86DC-CE64A8897572}"/>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{61D050C2-5CF1-47BF-920B-DFCB81B0E57C}</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35A7-4853-86DC-CE64A889757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2.4</c:v>
                </c:pt>
                <c:pt idx="8">
                  <c:v>3</c:v>
                </c:pt>
                <c:pt idx="16">
                  <c:v>3.5</c:v>
                </c:pt>
                <c:pt idx="24">
                  <c:v>4.0999999999999996</c:v>
                </c:pt>
                <c:pt idx="32">
                  <c:v>4.2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35A7-4853-86DC-CE64A889757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{1F268624-150B-4A54-AE57-63B4EEB29777}</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35A7-4853-86DC-CE64A889757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{3E56EEF9-5E27-464E-9E0B-BBF38F779320}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5A7-4853-86DC-CE64A889757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{C03CC39A-7E8B-48FE-86BC-CF610AE12FB2}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5A7-4853-86DC-CE64A889757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{6510695E-C0F9-466F-AE78-C1ABC4C09A3C}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5A7-4853-86DC-CE64A889757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{33724EAF-8790-4309-989E-3A980479865B}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5A7-4853-86DC-CE64A8897572}"/>
                </c:ext>
              </c:extLst>
            </c:dLbl>
            <c:dLbl>
              <c:idx val="8"/>
              <c:layout>
                <c:manualLayout>
                  <c:x val="-4.4905057365901176E-2"/>
                  <c:y val="-6.2416647087793951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{9F9CD13B-C5C2-42EE-844D-12537F9B78AA}</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35A7-4853-86DC-CE64A8897572}"/>
                </c:ext>
              </c:extLst>
            </c:dLbl>
            <c:dLbl>
              <c:idx val="16"/>
              <c:layout>
                <c:manualLayout>
                  <c:x val="-1.8235628084249993E-2"/>
                  <c:y val="-6.2416647087793951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{756C4134-C3B7-4038-85FB-BFFC4526EFD4}</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35A7-4853-86DC-CE64A8897572}"/>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{2FF1FED0-11BA-4F88-8029-01FD7E316F66}</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35A7-4853-86DC-CE64A8897572}"/>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{3BFD4926-E25F-4E9D-AD37-459B9451B87F}</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35A7-4853-86DC-CE64A889757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7.4</c:v>
                </c:pt>
                <c:pt idx="8">
                  <c:v>7.5</c:v>
                </c:pt>
                <c:pt idx="16">
                  <c:v>7.5</c:v>
                </c:pt>
                <c:pt idx="24">
                  <c:v>7.7</c:v>
                </c:pt>
                <c:pt idx="32">
                  <c:v>8</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35A7-4853-86DC-CE64A8897572}"/>
            </c:ext>
          </c:extLst>
        </c:ser>
        <c:dLbls>
          <c:showLegendKey val="0"/>
          <c:showVal val="1"/>
          <c:showCatName val="0"/>
          <c:showSerName val="0"/>
          <c:showPercent val="0"/>
          <c:showBubbleSize val="0"/>
        </c:dLbls>
        <c:axId val="84219776"/>
        <c:axId val="84234240"/>
      </c:scatterChart>
      <c:valAx>
        <c:axId val="84219776"/>
        <c:scaling>
          <c:orientation val="maxMin"/>
          <c:max val="8.1"/>
          <c:min val="7.2"/>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a:t>
          </a:r>
          <a:r>
            <a:rPr kumimoji="1" lang="ja-JP" altLang="en-US" sz="1100">
              <a:solidFill>
                <a:schemeClr val="dk1"/>
              </a:solidFill>
              <a:effectLst/>
              <a:latin typeface="+mn-lt"/>
              <a:ea typeface="+mn-ea"/>
              <a:cs typeface="+mn-cs"/>
            </a:rPr>
            <a:t>弱い状況にある。財政力指数については、今年度は類似団体の平均値と同値となっており、近年の推移を見ても同等の水準を維持している。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75142</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flipV="1">
          <a:off x="4114800" y="742738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147760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48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75142</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55033</xdr:rowOff>
    </xdr:from>
    <xdr:to>
      <xdr:col>15</xdr:col>
      <xdr:colOff>82550</xdr:colOff>
      <xdr:row>43</xdr:row>
      <xdr:rowOff>75142</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75142</xdr:rowOff>
    </xdr:from>
    <xdr:to>
      <xdr:col>11</xdr:col>
      <xdr:colOff>31750</xdr:colOff>
      <xdr:row>43</xdr:row>
      <xdr:rowOff>75142</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4749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20760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24342</xdr:rowOff>
    </xdr:from>
    <xdr:to>
      <xdr:col>19</xdr:col>
      <xdr:colOff>184150</xdr:colOff>
      <xdr:row>43</xdr:row>
      <xdr:rowOff>125942</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110719</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83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4233</xdr:rowOff>
    </xdr:from>
    <xdr:to>
      <xdr:col>15</xdr:col>
      <xdr:colOff>133350</xdr:colOff>
      <xdr:row>43</xdr:row>
      <xdr:rowOff>105833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90610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24342</xdr:rowOff>
    </xdr:from>
    <xdr:to>
      <xdr:col>11</xdr:col>
      <xdr:colOff>82550</xdr:colOff>
      <xdr:row>43</xdr:row>
      <xdr:rowOff>125942</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110719</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24342</xdr:rowOff>
    </xdr:from>
    <xdr:to>
      <xdr:col>7</xdr:col>
      <xdr:colOff>31750</xdr:colOff>
      <xdr:row>43</xdr:row>
      <xdr:rowOff>125942</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110719</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給与改定や期末・勤勉手当の支給率の増加による人件費の増のほか、</a:t>
          </a:r>
          <a:r>
            <a:rPr kumimoji="1" lang="ja-JP" altLang="ja-JP" sz="1100">
              <a:solidFill>
                <a:schemeClr val="dk1"/>
              </a:solidFill>
              <a:effectLst/>
              <a:latin typeface="+mn-lt"/>
              <a:ea typeface="+mn-ea"/>
              <a:cs typeface="+mn-cs"/>
            </a:rPr>
            <a:t>繰上償還による公債費の増加に伴い、令和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年度比</a:t>
          </a:r>
          <a:r>
            <a:rPr kumimoji="1" lang="en-US" altLang="ja-JP" sz="1100">
              <a:solidFill>
                <a:schemeClr val="dk1"/>
              </a:solidFill>
              <a:effectLst/>
              <a:latin typeface="+mn-lt"/>
              <a:ea typeface="+mn-ea"/>
              <a:cs typeface="+mn-cs"/>
            </a:rPr>
            <a:t>10.2</a:t>
          </a:r>
          <a:r>
            <a:rPr kumimoji="1" lang="ja-JP" altLang="ja-JP" sz="1100">
              <a:solidFill>
                <a:schemeClr val="dk1"/>
              </a:solidFill>
              <a:effectLst/>
              <a:latin typeface="+mn-lt"/>
              <a:ea typeface="+mn-ea"/>
              <a:cs typeface="+mn-cs"/>
            </a:rPr>
            <a:t>ポイント増の</a:t>
          </a:r>
          <a:r>
            <a:rPr kumimoji="1" lang="en-US" altLang="ja-JP" sz="1100">
              <a:solidFill>
                <a:schemeClr val="dk1"/>
              </a:solidFill>
              <a:effectLst/>
              <a:latin typeface="+mn-lt"/>
              <a:ea typeface="+mn-ea"/>
              <a:cs typeface="+mn-cs"/>
            </a:rPr>
            <a:t>77.6</a:t>
          </a:r>
          <a:r>
            <a:rPr kumimoji="1" lang="ja-JP" altLang="ja-JP" sz="1100">
              <a:solidFill>
                <a:schemeClr val="dk1"/>
              </a:solidFill>
              <a:effectLst/>
              <a:latin typeface="+mn-lt"/>
              <a:ea typeface="+mn-ea"/>
              <a:cs typeface="+mn-cs"/>
            </a:rPr>
            <a:t>％となった</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1270</xdr:rowOff>
    </xdr:from>
    <xdr:to>
      <xdr:col>23</xdr:col>
      <xdr:colOff>133350</xdr:colOff>
      <xdr:row>62</xdr:row>
      <xdr:rowOff>68580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288270"/>
          <a:ext cx="838200" cy="410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128075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29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1270</xdr:rowOff>
    </xdr:from>
    <xdr:to>
      <xdr:col>19</xdr:col>
      <xdr:colOff>133350</xdr:colOff>
      <xdr:row>62</xdr:row>
      <xdr:rowOff>20320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288270"/>
          <a:ext cx="889000" cy="361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26687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999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92287</xdr:rowOff>
    </xdr:from>
    <xdr:to>
      <xdr:col>15</xdr:col>
      <xdr:colOff>82550</xdr:colOff>
      <xdr:row>62</xdr:row>
      <xdr:rowOff>20320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207837"/>
          <a:ext cx="889000" cy="44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149877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5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92287</xdr:rowOff>
    </xdr:from>
    <xdr:to>
      <xdr:col>11</xdr:col>
      <xdr:colOff>31750</xdr:colOff>
      <xdr:row>59</xdr:row>
      <xdr:rowOff>108373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20783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5097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26687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17780</xdr:rowOff>
    </xdr:from>
    <xdr:to>
      <xdr:col>23</xdr:col>
      <xdr:colOff>184150</xdr:colOff>
      <xdr:row>62</xdr:row>
      <xdr:rowOff>119380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34307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492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121920</xdr:rowOff>
    </xdr:from>
    <xdr:to>
      <xdr:col>19</xdr:col>
      <xdr:colOff>184150</xdr:colOff>
      <xdr:row>60</xdr:row>
      <xdr:rowOff>52070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237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62247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006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140970</xdr:rowOff>
    </xdr:from>
    <xdr:to>
      <xdr:col>15</xdr:col>
      <xdr:colOff>133350</xdr:colOff>
      <xdr:row>62</xdr:row>
      <xdr:rowOff>71120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81297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36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41487</xdr:rowOff>
    </xdr:from>
    <xdr:to>
      <xdr:col>11</xdr:col>
      <xdr:colOff>82550</xdr:colOff>
      <xdr:row>59</xdr:row>
      <xdr:rowOff>143087</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15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153264</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992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57573</xdr:rowOff>
    </xdr:from>
    <xdr:to>
      <xdr:col>7</xdr:col>
      <xdr:colOff>31750</xdr:colOff>
      <xdr:row>59</xdr:row>
      <xdr:rowOff>159173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173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169350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9942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[544,308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人件費、物件費及び維持補修費の合計額の人口１人当たりの金額が類似団体平均を下回っているのは、人件費の適正化、物件費等の経費節減に継続的に取り組んできたことが要因となっている。今後、施設の老朽化により維持補修費が増加することが予想されるが、民間でも実施可能な部分については委託化を進める等、コストの低減を図っていく。</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7176</xdr:rowOff>
    </xdr:from>
    <xdr:to>
      <xdr:col>23</xdr:col>
      <xdr:colOff>133350</xdr:colOff>
      <xdr:row>82</xdr:row>
      <xdr:rowOff>59576</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66076"/>
          <a:ext cx="838200" cy="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7176</xdr:rowOff>
    </xdr:from>
    <xdr:to>
      <xdr:col>19</xdr:col>
      <xdr:colOff>133350</xdr:colOff>
      <xdr:row>82</xdr:row>
      <xdr:rowOff>9447</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3225800" y="14066076"/>
          <a:ext cx="889000" cy="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3029</xdr:rowOff>
    </xdr:from>
    <xdr:to>
      <xdr:col>15</xdr:col>
      <xdr:colOff>82550</xdr:colOff>
      <xdr:row>82</xdr:row>
      <xdr:rowOff>9447</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61929"/>
          <a:ext cx="889000" cy="6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148130</xdr:rowOff>
    </xdr:from>
    <xdr:to>
      <xdr:col>11</xdr:col>
      <xdr:colOff>31750</xdr:colOff>
      <xdr:row>82</xdr:row>
      <xdr:rowOff>3029</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035580"/>
          <a:ext cx="889000" cy="26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8776</xdr:rowOff>
    </xdr:from>
    <xdr:to>
      <xdr:col>23</xdr:col>
      <xdr:colOff>184150</xdr:colOff>
      <xdr:row>82</xdr:row>
      <xdr:rowOff>110376</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067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25303</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12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127826</xdr:rowOff>
    </xdr:from>
    <xdr:to>
      <xdr:col>19</xdr:col>
      <xdr:colOff>184150</xdr:colOff>
      <xdr:row>82</xdr:row>
      <xdr:rowOff>57976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15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68153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841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130097</xdr:rowOff>
    </xdr:from>
    <xdr:to>
      <xdr:col>15</xdr:col>
      <xdr:colOff>133350</xdr:colOff>
      <xdr:row>82</xdr:row>
      <xdr:rowOff>60247</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017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70424</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86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123679</xdr:rowOff>
    </xdr:from>
    <xdr:to>
      <xdr:col>11</xdr:col>
      <xdr:colOff>82550</xdr:colOff>
      <xdr:row>82</xdr:row>
      <xdr:rowOff>53829</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01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64006</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8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97330</xdr:rowOff>
    </xdr:from>
    <xdr:to>
      <xdr:col>7</xdr:col>
      <xdr:colOff>31750</xdr:colOff>
      <xdr:row>82</xdr:row>
      <xdr:rowOff>27480</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8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37657</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53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採用者退職者の学歴・経験年数の差、人事異動による職種変更、職員年齢構成及び人事</a:t>
          </a:r>
          <a:r>
            <a:rPr kumimoji="1" lang="ja-JP" altLang="en-US" sz="1100">
              <a:solidFill>
                <a:schemeClr val="dk1"/>
              </a:solidFill>
              <a:effectLst/>
              <a:latin typeface="+mn-lt"/>
              <a:ea typeface="+mn-ea"/>
              <a:cs typeface="+mn-cs"/>
            </a:rPr>
            <a:t>評価</a:t>
          </a:r>
          <a:r>
            <a:rPr kumimoji="1" lang="ja-JP" altLang="ja-JP" sz="1100">
              <a:solidFill>
                <a:schemeClr val="dk1"/>
              </a:solidFill>
              <a:effectLst/>
              <a:latin typeface="+mn-lt"/>
              <a:ea typeface="+mn-ea"/>
              <a:cs typeface="+mn-cs"/>
            </a:rPr>
            <a:t>の導入等により、類似団体を下回っている。今後においても一層の定員管理及び給与の適正化に努める。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21844</xdr:rowOff>
    </xdr:from>
    <xdr:to>
      <xdr:col>81</xdr:col>
      <xdr:colOff>44450</xdr:colOff>
      <xdr:row>87</xdr:row>
      <xdr:rowOff>65278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4937994"/>
          <a:ext cx="8382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121683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5037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21844</xdr:rowOff>
    </xdr:from>
    <xdr:to>
      <xdr:col>77</xdr:col>
      <xdr:colOff>44450</xdr:colOff>
      <xdr:row>87</xdr:row>
      <xdr:rowOff>41148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4937994"/>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54881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5142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7365</xdr:rowOff>
    </xdr:from>
    <xdr:to>
      <xdr:col>72</xdr:col>
      <xdr:colOff>203200</xdr:colOff>
      <xdr:row>87</xdr:row>
      <xdr:rowOff>41148</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4923515"/>
          <a:ext cx="8890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7365</xdr:rowOff>
    </xdr:from>
    <xdr:to>
      <xdr:col>68</xdr:col>
      <xdr:colOff>152400</xdr:colOff>
      <xdr:row>87</xdr:row>
      <xdr:rowOff>45974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3512800" y="14923515"/>
          <a:ext cx="889000" cy="38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69359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515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xdr:rowOff>
    </xdr:from>
    <xdr:to>
      <xdr:col>81</xdr:col>
      <xdr:colOff>95250</xdr:colOff>
      <xdr:row>87</xdr:row>
      <xdr:rowOff>116078</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4930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31005</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77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142494</xdr:rowOff>
    </xdr:from>
    <xdr:to>
      <xdr:col>77</xdr:col>
      <xdr:colOff>95250</xdr:colOff>
      <xdr:row>87</xdr:row>
      <xdr:rowOff>72644</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4887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82821</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656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161798</xdr:rowOff>
    </xdr:from>
    <xdr:to>
      <xdr:col>73</xdr:col>
      <xdr:colOff>44450</xdr:colOff>
      <xdr:row>87</xdr:row>
      <xdr:rowOff>91948</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102125</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128015</xdr:rowOff>
    </xdr:from>
    <xdr:to>
      <xdr:col>68</xdr:col>
      <xdr:colOff>203200</xdr:colOff>
      <xdr:row>87</xdr:row>
      <xdr:rowOff>58165</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87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68342</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641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166624</xdr:rowOff>
    </xdr:from>
    <xdr:to>
      <xdr:col>64</xdr:col>
      <xdr:colOff>152400</xdr:colOff>
      <xdr:row>87</xdr:row>
      <xdr:rowOff>96774</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49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106951</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468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[27.02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町の面積が広大で人家が点在しているなどの地理的要因により、行政効率が悪いことから類似団体平均を少し上回っている。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今後とも、更なる行政効率化の促進を図るとともに、新規採用抑制等を行い、定員管理計画に基づき職員数の適正化に努める。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38946</xdr:rowOff>
    </xdr:from>
    <xdr:to>
      <xdr:col>81</xdr:col>
      <xdr:colOff>44450</xdr:colOff>
      <xdr:row>61</xdr:row>
      <xdr:rowOff>75543</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497396"/>
          <a:ext cx="838200" cy="36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167075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82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37539</xdr:rowOff>
    </xdr:from>
    <xdr:to>
      <xdr:col>77</xdr:col>
      <xdr:colOff>44450</xdr:colOff>
      <xdr:row>61</xdr:row>
      <xdr:rowOff>38946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495989"/>
          <a:ext cx="889000" cy="1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80821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196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1545</xdr:rowOff>
    </xdr:from>
    <xdr:to>
      <xdr:col>72</xdr:col>
      <xdr:colOff>203200</xdr:colOff>
      <xdr:row>61</xdr:row>
      <xdr:rowOff>37539</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459995"/>
          <a:ext cx="889000" cy="35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72979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188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162539</xdr:rowOff>
    </xdr:from>
    <xdr:to>
      <xdr:col>68</xdr:col>
      <xdr:colOff>152400</xdr:colOff>
      <xdr:row>61</xdr:row>
      <xdr:rowOff>1545</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449539"/>
          <a:ext cx="889000" cy="1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58500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17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50658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166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24743</xdr:rowOff>
    </xdr:from>
    <xdr:to>
      <xdr:col>81</xdr:col>
      <xdr:colOff>95250</xdr:colOff>
      <xdr:row>61</xdr:row>
      <xdr:rowOff>126343</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483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168270</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455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159596</xdr:rowOff>
    </xdr:from>
    <xdr:to>
      <xdr:col>77</xdr:col>
      <xdr:colOff>95250</xdr:colOff>
      <xdr:row>61</xdr:row>
      <xdr:rowOff>89746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44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74523</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532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158189</xdr:rowOff>
    </xdr:from>
    <xdr:to>
      <xdr:col>73</xdr:col>
      <xdr:colOff>44450</xdr:colOff>
      <xdr:row>61</xdr:row>
      <xdr:rowOff>88339</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445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73116</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531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122195</xdr:rowOff>
    </xdr:from>
    <xdr:to>
      <xdr:col>68</xdr:col>
      <xdr:colOff>203200</xdr:colOff>
      <xdr:row>61</xdr:row>
      <xdr:rowOff>52345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40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37122</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495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111739</xdr:rowOff>
    </xdr:from>
    <xdr:to>
      <xdr:col>64</xdr:col>
      <xdr:colOff>152400</xdr:colOff>
      <xdr:row>61</xdr:row>
      <xdr:rowOff>41889</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98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26666</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485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繰上償還を行った影響や事業の適切な取捨選択の結果、実質公債費比率は類似団体の平均値を大きく下回っている。</a:t>
          </a:r>
          <a:endParaRPr lang="ja-JP" altLang="ja-JP" sz="1400">
            <a:effectLst/>
          </a:endParaRPr>
        </a:p>
        <a:p>
          <a:r>
            <a:rPr kumimoji="1" lang="ja-JP" altLang="ja-JP" sz="1100">
              <a:solidFill>
                <a:schemeClr val="dk1"/>
              </a:solidFill>
              <a:effectLst/>
              <a:latin typeface="+mn-lt"/>
              <a:ea typeface="+mn-ea"/>
              <a:cs typeface="+mn-cs"/>
            </a:rPr>
            <a:t>しかし、令和３年度に発行した保小中一貫教育施設整備事業等の大型事業による起債の償還が始まることや、定住促進住宅整備事業及び町営住宅等大規模改修事業等の大型事業も控えており、更に実質公債費比率の増加が見込まれるため、今後とも高利率の地方債の繰上償還を実施することにより、公債費の適正化を図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83566</xdr:rowOff>
    </xdr:from>
    <xdr:to>
      <xdr:col>81</xdr:col>
      <xdr:colOff>44450</xdr:colOff>
      <xdr:row>40</xdr:row>
      <xdr:rowOff>88392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6941566"/>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21607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51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54610</xdr:rowOff>
    </xdr:from>
    <xdr:to>
      <xdr:col>77</xdr:col>
      <xdr:colOff>44450</xdr:colOff>
      <xdr:row>40</xdr:row>
      <xdr:rowOff>83566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6912610"/>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121429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71508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30480</xdr:rowOff>
    </xdr:from>
    <xdr:to>
      <xdr:col>72</xdr:col>
      <xdr:colOff>203200</xdr:colOff>
      <xdr:row>40</xdr:row>
      <xdr:rowOff>54610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688848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111777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1524</xdr:rowOff>
    </xdr:from>
    <xdr:to>
      <xdr:col>68</xdr:col>
      <xdr:colOff>152400</xdr:colOff>
      <xdr:row>40</xdr:row>
      <xdr:rowOff>30480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6859524"/>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106951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37592</xdr:rowOff>
    </xdr:from>
    <xdr:to>
      <xdr:col>81</xdr:col>
      <xdr:colOff>95250</xdr:colOff>
      <xdr:row>40</xdr:row>
      <xdr:rowOff>139192</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689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54119</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740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32766</xdr:rowOff>
    </xdr:from>
    <xdr:to>
      <xdr:col>77</xdr:col>
      <xdr:colOff>95250</xdr:colOff>
      <xdr:row>40</xdr:row>
      <xdr:rowOff>134366</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6890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144543</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66596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3810</xdr:rowOff>
    </xdr:from>
    <xdr:to>
      <xdr:col>73</xdr:col>
      <xdr:colOff>44450</xdr:colOff>
      <xdr:row>40</xdr:row>
      <xdr:rowOff>105410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115587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63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151130</xdr:rowOff>
    </xdr:from>
    <xdr:to>
      <xdr:col>68</xdr:col>
      <xdr:colOff>203200</xdr:colOff>
      <xdr:row>40</xdr:row>
      <xdr:rowOff>81280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91457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606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122174</xdr:rowOff>
    </xdr:from>
    <xdr:to>
      <xdr:col>64</xdr:col>
      <xdr:colOff>152400</xdr:colOff>
      <xdr:row>40</xdr:row>
      <xdr:rowOff>52324</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6808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62501</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577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繰上償還を行い、公債費削減を中心とする行政改革を進めた結果、令和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年度決算でも数値はマイナスとなった。今後も、後世への負担を少しでも軽減するよう、新規事業等実施について総点検を図り、財政の健全化に努める。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人事院勧告に伴う</a:t>
          </a:r>
          <a:r>
            <a:rPr kumimoji="1" lang="ja-JP" altLang="ja-JP" sz="1100">
              <a:solidFill>
                <a:schemeClr val="dk1"/>
              </a:solidFill>
              <a:effectLst/>
              <a:latin typeface="+mn-lt"/>
              <a:ea typeface="+mn-ea"/>
              <a:cs typeface="+mn-cs"/>
            </a:rPr>
            <a:t>給与改定や期末・勤勉手当の支給率の増加により、人件費全体では対前年度</a:t>
          </a:r>
          <a:r>
            <a:rPr kumimoji="1" lang="en-US" altLang="ja-JP" sz="1100">
              <a:solidFill>
                <a:schemeClr val="dk1"/>
              </a:solidFill>
              <a:effectLst/>
              <a:latin typeface="+mn-lt"/>
              <a:ea typeface="+mn-ea"/>
              <a:cs typeface="+mn-cs"/>
            </a:rPr>
            <a:t>51,437</a:t>
          </a:r>
          <a:r>
            <a:rPr kumimoji="1" lang="ja-JP" altLang="ja-JP" sz="1100">
              <a:solidFill>
                <a:schemeClr val="dk1"/>
              </a:solidFill>
              <a:effectLst/>
              <a:latin typeface="+mn-lt"/>
              <a:ea typeface="+mn-ea"/>
              <a:cs typeface="+mn-cs"/>
            </a:rPr>
            <a:t>千円の増額となったが、定員管理や給与の適正化に努めてきたことにより、類似団体平均値を下回る結果となった。</a:t>
          </a:r>
          <a:endParaRPr lang="ja-JP" altLang="ja-JP" sz="1400">
            <a:effectLst/>
          </a:endParaRPr>
        </a:p>
        <a:p>
          <a:r>
            <a:rPr kumimoji="1" lang="ja-JP" altLang="ja-JP" sz="1100">
              <a:solidFill>
                <a:schemeClr val="dk1"/>
              </a:solidFill>
              <a:effectLst/>
              <a:latin typeface="+mn-lt"/>
              <a:ea typeface="+mn-ea"/>
              <a:cs typeface="+mn-cs"/>
            </a:rPr>
            <a:t>今後においても一層の定員管理及び給与の適正化に努める。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34</xdr:row>
      <xdr:rowOff>134620</xdr:rowOff>
    </xdr:from>
    <xdr:to>
      <xdr:col>24</xdr:col>
      <xdr:colOff>25400</xdr:colOff>
      <xdr:row>34</xdr:row>
      <xdr:rowOff>165100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596392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132097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32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34</xdr:row>
      <xdr:rowOff>130810</xdr:rowOff>
    </xdr:from>
    <xdr:to>
      <xdr:col>19</xdr:col>
      <xdr:colOff>187325</xdr:colOff>
      <xdr:row>34</xdr:row>
      <xdr:rowOff>134620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596011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44467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166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123190</xdr:rowOff>
    </xdr:from>
    <xdr:to>
      <xdr:col>15</xdr:col>
      <xdr:colOff>98425</xdr:colOff>
      <xdr:row>34</xdr:row>
      <xdr:rowOff>130810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595249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44467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1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123190</xdr:rowOff>
    </xdr:from>
    <xdr:to>
      <xdr:col>11</xdr:col>
      <xdr:colOff>9525</xdr:colOff>
      <xdr:row>35</xdr:row>
      <xdr:rowOff>66040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595249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21607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19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101617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34</xdr:row>
      <xdr:rowOff>114300</xdr:rowOff>
    </xdr:from>
    <xdr:to>
      <xdr:col>24</xdr:col>
      <xdr:colOff>76200</xdr:colOff>
      <xdr:row>35</xdr:row>
      <xdr:rowOff>44450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594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130827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78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83820</xdr:rowOff>
    </xdr:from>
    <xdr:to>
      <xdr:col>20</xdr:col>
      <xdr:colOff>38100</xdr:colOff>
      <xdr:row>35</xdr:row>
      <xdr:rowOff>13970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24147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681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80010</xdr:rowOff>
    </xdr:from>
    <xdr:to>
      <xdr:col>15</xdr:col>
      <xdr:colOff>149225</xdr:colOff>
      <xdr:row>35</xdr:row>
      <xdr:rowOff>10160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590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20337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678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72390</xdr:rowOff>
    </xdr:from>
    <xdr:to>
      <xdr:col>11</xdr:col>
      <xdr:colOff>60325</xdr:colOff>
      <xdr:row>35</xdr:row>
      <xdr:rowOff>2540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5901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12717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670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15240</xdr:rowOff>
    </xdr:from>
    <xdr:to>
      <xdr:col>6</xdr:col>
      <xdr:colOff>171450</xdr:colOff>
      <xdr:row>35</xdr:row>
      <xdr:rowOff>116840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01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127017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784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物価高騰に伴い原材料費や光熱費等の経常経費充当一般財源が増加し、物件費は対前年度</a:t>
          </a:r>
          <a:r>
            <a:rPr kumimoji="1" lang="en-US" altLang="ja-JP" sz="1100">
              <a:solidFill>
                <a:schemeClr val="dk1"/>
              </a:solidFill>
              <a:effectLst/>
              <a:latin typeface="+mn-lt"/>
              <a:ea typeface="+mn-ea"/>
              <a:cs typeface="+mn-cs"/>
            </a:rPr>
            <a:t>1.7</a:t>
          </a:r>
          <a:r>
            <a:rPr kumimoji="1" lang="ja-JP" altLang="en-US" sz="1100">
              <a:solidFill>
                <a:schemeClr val="dk1"/>
              </a:solidFill>
              <a:effectLst/>
              <a:latin typeface="+mn-lt"/>
              <a:ea typeface="+mn-ea"/>
              <a:cs typeface="+mn-cs"/>
            </a:rPr>
            <a:t>ポイントの増となったが、</a:t>
          </a:r>
          <a:r>
            <a:rPr kumimoji="1" lang="ja-JP" altLang="ja-JP" sz="1100">
              <a:solidFill>
                <a:schemeClr val="dk1"/>
              </a:solidFill>
              <a:effectLst/>
              <a:latin typeface="+mn-lt"/>
              <a:ea typeface="+mn-ea"/>
              <a:cs typeface="+mn-cs"/>
            </a:rPr>
            <a:t>創意と工夫による一層の効率化を図り、経費の縮減に努めてきた結果、類似団体平均を下回っている。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35560</xdr:rowOff>
    </xdr:from>
    <xdr:to>
      <xdr:col>82</xdr:col>
      <xdr:colOff>107950</xdr:colOff>
      <xdr:row>16</xdr:row>
      <xdr:rowOff>113284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778760"/>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35560</xdr:rowOff>
    </xdr:from>
    <xdr:to>
      <xdr:col>78</xdr:col>
      <xdr:colOff>69850</xdr:colOff>
      <xdr:row>16</xdr:row>
      <xdr:rowOff>67564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77876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67564</xdr:rowOff>
    </xdr:from>
    <xdr:to>
      <xdr:col>73</xdr:col>
      <xdr:colOff>180975</xdr:colOff>
      <xdr:row>16</xdr:row>
      <xdr:rowOff>85852</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17272</xdr:rowOff>
    </xdr:from>
    <xdr:to>
      <xdr:col>69</xdr:col>
      <xdr:colOff>92075</xdr:colOff>
      <xdr:row>16</xdr:row>
      <xdr:rowOff>85852</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760472"/>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62484</xdr:rowOff>
    </xdr:from>
    <xdr:to>
      <xdr:col>82</xdr:col>
      <xdr:colOff>158750</xdr:colOff>
      <xdr:row>16</xdr:row>
      <xdr:rowOff>164084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80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79011</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650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156210</xdr:rowOff>
    </xdr:from>
    <xdr:to>
      <xdr:col>78</xdr:col>
      <xdr:colOff>120650</xdr:colOff>
      <xdr:row>16</xdr:row>
      <xdr:rowOff>86360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96537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496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16764</xdr:rowOff>
    </xdr:from>
    <xdr:to>
      <xdr:col>74</xdr:col>
      <xdr:colOff>31750</xdr:colOff>
      <xdr:row>16</xdr:row>
      <xdr:rowOff>118364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128541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35052</xdr:rowOff>
    </xdr:from>
    <xdr:to>
      <xdr:col>69</xdr:col>
      <xdr:colOff>142875</xdr:colOff>
      <xdr:row>16</xdr:row>
      <xdr:rowOff>136652</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146829</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47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137922</xdr:rowOff>
    </xdr:from>
    <xdr:to>
      <xdr:col>65</xdr:col>
      <xdr:colOff>53975</xdr:colOff>
      <xdr:row>16</xdr:row>
      <xdr:rowOff>68072</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0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78249</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47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扶助費にかかる経常収支比率が、類似団体平均を上回った状態で継続して推移している要因としては、高齢化率の高い本町では、扶助費をはじめとする社会保障経費が高く、老人ホーム入所措置費</a:t>
          </a:r>
          <a:r>
            <a:rPr kumimoji="1" lang="ja-JP" altLang="en-US" sz="1100">
              <a:solidFill>
                <a:schemeClr val="dk1"/>
              </a:solidFill>
              <a:effectLst/>
              <a:latin typeface="+mn-lt"/>
              <a:ea typeface="+mn-ea"/>
              <a:cs typeface="+mn-cs"/>
            </a:rPr>
            <a:t>等は年々</a:t>
          </a:r>
          <a:r>
            <a:rPr kumimoji="1" lang="ja-JP" altLang="ja-JP" sz="1100">
              <a:solidFill>
                <a:schemeClr val="dk1"/>
              </a:solidFill>
              <a:effectLst/>
              <a:latin typeface="+mn-lt"/>
              <a:ea typeface="+mn-ea"/>
              <a:cs typeface="+mn-cs"/>
            </a:rPr>
            <a:t>増加</a:t>
          </a:r>
          <a:r>
            <a:rPr kumimoji="1" lang="ja-JP" altLang="en-US" sz="1100">
              <a:solidFill>
                <a:schemeClr val="dk1"/>
              </a:solidFill>
              <a:effectLst/>
              <a:latin typeface="+mn-lt"/>
              <a:ea typeface="+mn-ea"/>
              <a:cs typeface="+mn-cs"/>
            </a:rPr>
            <a:t>傾向にあるが、</a:t>
          </a:r>
          <a:r>
            <a:rPr kumimoji="1" lang="ja-JP" altLang="ja-JP" sz="1100">
              <a:solidFill>
                <a:schemeClr val="dk1"/>
              </a:solidFill>
              <a:effectLst/>
              <a:latin typeface="+mn-lt"/>
              <a:ea typeface="+mn-ea"/>
              <a:cs typeface="+mn-cs"/>
            </a:rPr>
            <a:t>今後とも審査等の適正化に努める。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45357</xdr:rowOff>
    </xdr:from>
    <xdr:to>
      <xdr:col>24</xdr:col>
      <xdr:colOff>25400</xdr:colOff>
      <xdr:row>56</xdr:row>
      <xdr:rowOff>110672</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646557"/>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19249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277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45357</xdr:rowOff>
    </xdr:from>
    <xdr:to>
      <xdr:col>19</xdr:col>
      <xdr:colOff>187325</xdr:colOff>
      <xdr:row>56</xdr:row>
      <xdr:rowOff>45357</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6465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98170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185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151493</xdr:rowOff>
    </xdr:from>
    <xdr:to>
      <xdr:col>15</xdr:col>
      <xdr:colOff>98425</xdr:colOff>
      <xdr:row>56</xdr:row>
      <xdr:rowOff>45357</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581243"/>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98170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18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151493</xdr:rowOff>
    </xdr:from>
    <xdr:to>
      <xdr:col>11</xdr:col>
      <xdr:colOff>9525</xdr:colOff>
      <xdr:row>55</xdr:row>
      <xdr:rowOff>151493</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5812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81842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168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31949</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166007</xdr:rowOff>
    </xdr:from>
    <xdr:to>
      <xdr:col>20</xdr:col>
      <xdr:colOff>38100</xdr:colOff>
      <xdr:row>56</xdr:row>
      <xdr:rowOff>96157</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80934</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6821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166007</xdr:rowOff>
    </xdr:from>
    <xdr:to>
      <xdr:col>15</xdr:col>
      <xdr:colOff>149225</xdr:colOff>
      <xdr:row>56</xdr:row>
      <xdr:rowOff>96157</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80934</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100693</xdr:rowOff>
    </xdr:from>
    <xdr:to>
      <xdr:col>11</xdr:col>
      <xdr:colOff>60325</xdr:colOff>
      <xdr:row>56</xdr:row>
      <xdr:rowOff>30843</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15620</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100693</xdr:rowOff>
    </xdr:from>
    <xdr:to>
      <xdr:col>6</xdr:col>
      <xdr:colOff>171450</xdr:colOff>
      <xdr:row>56</xdr:row>
      <xdr:rowOff>30843</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15620</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その他に係る経常収支比率が類似団体平均を</a:t>
          </a:r>
          <a:r>
            <a:rPr kumimoji="1" lang="ja-JP" altLang="en-US" sz="1100">
              <a:solidFill>
                <a:schemeClr val="dk1"/>
              </a:solidFill>
              <a:effectLst/>
              <a:latin typeface="+mn-lt"/>
              <a:ea typeface="+mn-ea"/>
              <a:cs typeface="+mn-cs"/>
            </a:rPr>
            <a:t>上回って</a:t>
          </a:r>
          <a:r>
            <a:rPr kumimoji="1" lang="ja-JP" altLang="ja-JP" sz="1100">
              <a:solidFill>
                <a:schemeClr val="dk1"/>
              </a:solidFill>
              <a:effectLst/>
              <a:latin typeface="+mn-lt"/>
              <a:ea typeface="+mn-ea"/>
              <a:cs typeface="+mn-cs"/>
            </a:rPr>
            <a:t>いるのは、</a:t>
          </a:r>
          <a:r>
            <a:rPr kumimoji="1" lang="ja-JP" altLang="en-US" sz="1100">
              <a:solidFill>
                <a:schemeClr val="dk1"/>
              </a:solidFill>
              <a:effectLst/>
              <a:latin typeface="+mn-lt"/>
              <a:ea typeface="+mn-ea"/>
              <a:cs typeface="+mn-cs"/>
            </a:rPr>
            <a:t>公共施設の老朽化に伴う維持補修費の増が考えられる。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100">
              <a:solidFill>
                <a:schemeClr val="dk1"/>
              </a:solidFill>
              <a:effectLst/>
              <a:latin typeface="+mn-lt"/>
              <a:ea typeface="+mn-ea"/>
              <a:cs typeface="+mn-cs"/>
            </a:rPr>
            <a:t>今後は、施設の利用状況に応じて施設の統廃合及び集約化を実施することで、遊休施設の削減及びコストの縮減に努める。</a:t>
          </a:r>
          <a:endParaRPr kumimoji="1" lang="en-US" altLang="ja-JP" sz="1100">
            <a:solidFill>
              <a:schemeClr val="dk1"/>
            </a:solidFill>
            <a:effectLst/>
            <a:latin typeface="+mn-lt"/>
            <a:ea typeface="+mn-ea"/>
            <a:cs typeface="+mn-cs"/>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16510</xdr:rowOff>
    </xdr:from>
    <xdr:to>
      <xdr:col>82</xdr:col>
      <xdr:colOff>107950</xdr:colOff>
      <xdr:row>57</xdr:row>
      <xdr:rowOff>46990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5671800" y="978916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115587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545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16510</xdr:rowOff>
    </xdr:from>
    <xdr:to>
      <xdr:col>78</xdr:col>
      <xdr:colOff>69850</xdr:colOff>
      <xdr:row>58</xdr:row>
      <xdr:rowOff>27940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4782800" y="978916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27940</xdr:rowOff>
    </xdr:from>
    <xdr:to>
      <xdr:col>73</xdr:col>
      <xdr:colOff>180975</xdr:colOff>
      <xdr:row>58</xdr:row>
      <xdr:rowOff>50800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3893800" y="99720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5097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606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43180</xdr:rowOff>
    </xdr:from>
    <xdr:to>
      <xdr:col>69</xdr:col>
      <xdr:colOff>92075</xdr:colOff>
      <xdr:row>58</xdr:row>
      <xdr:rowOff>50800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004800" y="9987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58437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167640</xdr:rowOff>
    </xdr:from>
    <xdr:to>
      <xdr:col>82</xdr:col>
      <xdr:colOff>158750</xdr:colOff>
      <xdr:row>57</xdr:row>
      <xdr:rowOff>97790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139717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740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137160</xdr:rowOff>
    </xdr:from>
    <xdr:to>
      <xdr:col>78</xdr:col>
      <xdr:colOff>120650</xdr:colOff>
      <xdr:row>57</xdr:row>
      <xdr:rowOff>67310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738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77487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507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148590</xdr:rowOff>
    </xdr:from>
    <xdr:to>
      <xdr:col>74</xdr:col>
      <xdr:colOff>31750</xdr:colOff>
      <xdr:row>58</xdr:row>
      <xdr:rowOff>78740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92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63517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10007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0</xdr:rowOff>
    </xdr:from>
    <xdr:to>
      <xdr:col>69</xdr:col>
      <xdr:colOff>142875</xdr:colOff>
      <xdr:row>58</xdr:row>
      <xdr:rowOff>101600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86377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163830</xdr:rowOff>
    </xdr:from>
    <xdr:to>
      <xdr:col>65</xdr:col>
      <xdr:colOff>53975</xdr:colOff>
      <xdr:row>58</xdr:row>
      <xdr:rowOff>93980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93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78757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1002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dk1"/>
              </a:solidFill>
              <a:effectLst/>
              <a:latin typeface="+mn-lt"/>
              <a:ea typeface="+mn-ea"/>
              <a:cs typeface="+mn-cs"/>
            </a:rPr>
            <a:t>一部事務組合負担金の増により経常経費充当一般財源は増加したが、歳入経常一般財源も増加したことにより、経常収支比率は若干の減となった。</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事業の精査</a:t>
          </a:r>
          <a:r>
            <a:rPr kumimoji="1" lang="ja-JP" altLang="en-US" sz="1100">
              <a:solidFill>
                <a:schemeClr val="dk1"/>
              </a:solidFill>
              <a:effectLst/>
              <a:latin typeface="+mn-lt"/>
              <a:ea typeface="+mn-ea"/>
              <a:cs typeface="+mn-cs"/>
            </a:rPr>
            <a:t>等により</a:t>
          </a:r>
          <a:r>
            <a:rPr kumimoji="1" lang="ja-JP" altLang="ja-JP" sz="1100">
              <a:solidFill>
                <a:schemeClr val="dk1"/>
              </a:solidFill>
              <a:effectLst/>
              <a:latin typeface="+mn-lt"/>
              <a:ea typeface="+mn-ea"/>
              <a:cs typeface="+mn-cs"/>
            </a:rPr>
            <a:t>、類似団体平均値を下回る結果となっているが、高齢化の進展などにより社会保障関係経費の増加傾向が続くことが見込まれる。今後とも、事業の見直しや補助金の交付が適当かどうかの精査を行い、経費の縮小に努めていく。</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8128</xdr:rowOff>
    </xdr:from>
    <xdr:to>
      <xdr:col>82</xdr:col>
      <xdr:colOff>107950</xdr:colOff>
      <xdr:row>36</xdr:row>
      <xdr:rowOff>17272</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5671800" y="618032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9415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115570</xdr:rowOff>
    </xdr:from>
    <xdr:to>
      <xdr:col>78</xdr:col>
      <xdr:colOff>69850</xdr:colOff>
      <xdr:row>36</xdr:row>
      <xdr:rowOff>17272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116320"/>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97282</xdr:rowOff>
    </xdr:from>
    <xdr:to>
      <xdr:col>73</xdr:col>
      <xdr:colOff>180975</xdr:colOff>
      <xdr:row>35</xdr:row>
      <xdr:rowOff>115570</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09803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78994</xdr:rowOff>
    </xdr:from>
    <xdr:to>
      <xdr:col>69</xdr:col>
      <xdr:colOff>92075</xdr:colOff>
      <xdr:row>35</xdr:row>
      <xdr:rowOff>97282</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004800" y="60797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128778</xdr:rowOff>
    </xdr:from>
    <xdr:to>
      <xdr:col>82</xdr:col>
      <xdr:colOff>158750</xdr:colOff>
      <xdr:row>36</xdr:row>
      <xdr:rowOff>58928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12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145305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597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137922</xdr:rowOff>
    </xdr:from>
    <xdr:to>
      <xdr:col>78</xdr:col>
      <xdr:colOff>120650</xdr:colOff>
      <xdr:row>36</xdr:row>
      <xdr:rowOff>68072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13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78249</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5907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64770</xdr:rowOff>
    </xdr:from>
    <xdr:to>
      <xdr:col>74</xdr:col>
      <xdr:colOff>31750</xdr:colOff>
      <xdr:row>35</xdr:row>
      <xdr:rowOff>166370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5097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46482</xdr:rowOff>
    </xdr:from>
    <xdr:to>
      <xdr:col>69</xdr:col>
      <xdr:colOff>142875</xdr:colOff>
      <xdr:row>35</xdr:row>
      <xdr:rowOff>148082</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158259</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816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28194</xdr:rowOff>
    </xdr:from>
    <xdr:to>
      <xdr:col>65</xdr:col>
      <xdr:colOff>53975</xdr:colOff>
      <xdr:row>35</xdr:row>
      <xdr:rowOff>129794</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028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139971</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5797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年度は、繰上償還の実施により</a:t>
          </a:r>
          <a:r>
            <a:rPr kumimoji="1" lang="ja-JP" altLang="ja-JP" sz="1100">
              <a:solidFill>
                <a:schemeClr val="dk1"/>
              </a:solidFill>
              <a:effectLst/>
              <a:latin typeface="+mn-lt"/>
              <a:ea typeface="+mn-ea"/>
              <a:cs typeface="+mn-cs"/>
            </a:rPr>
            <a:t>前年度と比べると公債費に係る経常収支比率は</a:t>
          </a:r>
          <a:r>
            <a:rPr kumimoji="1" lang="en-US" altLang="ja-JP" sz="1100">
              <a:solidFill>
                <a:schemeClr val="dk1"/>
              </a:solidFill>
              <a:effectLst/>
              <a:latin typeface="+mn-lt"/>
              <a:ea typeface="+mn-ea"/>
              <a:cs typeface="+mn-cs"/>
            </a:rPr>
            <a:t>7.1</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となり、類似団体平均を</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回る結果となっている。</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地方債の新規発行を伴う事業の精査・抑制に努めているが、財政基盤が弱く、自主財源の増額が望めない本町では、インフラ整備や高齢化の進展によるソフト事業の推進等については地方債の発行を行っている。今後大型の整備事業による既発債の償還が控えており、引き続き、地方債の発行を伴う事業の精査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69850</xdr:rowOff>
    </xdr:from>
    <xdr:to>
      <xdr:col>24</xdr:col>
      <xdr:colOff>25400</xdr:colOff>
      <xdr:row>77</xdr:row>
      <xdr:rowOff>168911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100050"/>
          <a:ext cx="838200" cy="270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69850</xdr:rowOff>
    </xdr:from>
    <xdr:to>
      <xdr:col>19</xdr:col>
      <xdr:colOff>187325</xdr:colOff>
      <xdr:row>78</xdr:row>
      <xdr:rowOff>16511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100050"/>
          <a:ext cx="889000" cy="289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123190</xdr:rowOff>
    </xdr:from>
    <xdr:to>
      <xdr:col>15</xdr:col>
      <xdr:colOff>98425</xdr:colOff>
      <xdr:row>78</xdr:row>
      <xdr:rowOff>16511</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2981940"/>
          <a:ext cx="889000" cy="407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100330</xdr:rowOff>
    </xdr:from>
    <xdr:to>
      <xdr:col>11</xdr:col>
      <xdr:colOff>9525</xdr:colOff>
      <xdr:row>75</xdr:row>
      <xdr:rowOff>123190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1320800" y="129590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166388</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3196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118111</xdr:rowOff>
    </xdr:from>
    <xdr:to>
      <xdr:col>24</xdr:col>
      <xdr:colOff>76200</xdr:colOff>
      <xdr:row>78</xdr:row>
      <xdr:rowOff>48261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319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90188</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291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19050</xdr:rowOff>
    </xdr:from>
    <xdr:to>
      <xdr:col>20</xdr:col>
      <xdr:colOff>38100</xdr:colOff>
      <xdr:row>76</xdr:row>
      <xdr:rowOff>120650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04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130827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2818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137161</xdr:rowOff>
    </xdr:from>
    <xdr:to>
      <xdr:col>15</xdr:col>
      <xdr:colOff>149225</xdr:colOff>
      <xdr:row>78</xdr:row>
      <xdr:rowOff>67311</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33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52088</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425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72390</xdr:rowOff>
    </xdr:from>
    <xdr:to>
      <xdr:col>11</xdr:col>
      <xdr:colOff>60325</xdr:colOff>
      <xdr:row>76</xdr:row>
      <xdr:rowOff>2539</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12717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270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49530</xdr:rowOff>
    </xdr:from>
    <xdr:to>
      <xdr:col>6</xdr:col>
      <xdr:colOff>171450</xdr:colOff>
      <xdr:row>75</xdr:row>
      <xdr:rowOff>151130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161307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公債費以外に係る経常収支比率</a:t>
          </a:r>
          <a:r>
            <a:rPr kumimoji="1" lang="ja-JP" altLang="en-US" sz="1100">
              <a:solidFill>
                <a:schemeClr val="dk1"/>
              </a:solidFill>
              <a:effectLst/>
              <a:latin typeface="+mn-lt"/>
              <a:ea typeface="+mn-ea"/>
              <a:cs typeface="+mn-cs"/>
            </a:rPr>
            <a:t>については、物価高騰に伴う物件費の増及び人事院勧告に伴う人件費の増により、昨年度より</a:t>
          </a:r>
          <a:r>
            <a:rPr kumimoji="1" lang="en-US" altLang="ja-JP" sz="1100">
              <a:solidFill>
                <a:schemeClr val="dk1"/>
              </a:solidFill>
              <a:effectLst/>
              <a:latin typeface="+mn-lt"/>
              <a:ea typeface="+mn-ea"/>
              <a:cs typeface="+mn-cs"/>
            </a:rPr>
            <a:t>3.1</a:t>
          </a:r>
          <a:r>
            <a:rPr kumimoji="1" lang="ja-JP" altLang="en-US" sz="1100">
              <a:solidFill>
                <a:schemeClr val="dk1"/>
              </a:solidFill>
              <a:effectLst/>
              <a:latin typeface="+mn-lt"/>
              <a:ea typeface="+mn-ea"/>
              <a:cs typeface="+mn-cs"/>
            </a:rPr>
            <a:t>ポイント増加している。こうした状況は全国的なものであるため、他団体でも同様の傾向にあると思われる。</a:t>
          </a:r>
          <a:r>
            <a:rPr kumimoji="1" lang="ja-JP" altLang="ja-JP" sz="1100">
              <a:solidFill>
                <a:schemeClr val="dk1"/>
              </a:solidFill>
              <a:effectLst/>
              <a:latin typeface="+mn-lt"/>
              <a:ea typeface="+mn-ea"/>
              <a:cs typeface="+mn-cs"/>
            </a:rPr>
            <a:t>類似団体平均を下回っているのは、歳入全体に占める歳入経常一般財源の割合が増加したことにより、全体として経常収支比率が低く抑えられたことがあげられる。今後定年退職者の増加による人件費の減少や、特別会計の保険料の適正化や人件費等の繰出金を考慮すると、減少する見込み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156391</xdr:rowOff>
    </xdr:from>
    <xdr:to>
      <xdr:col>82</xdr:col>
      <xdr:colOff>107950</xdr:colOff>
      <xdr:row>75</xdr:row>
      <xdr:rowOff>86178</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2843691"/>
          <a:ext cx="838200" cy="101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69504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271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156391</xdr:rowOff>
    </xdr:from>
    <xdr:to>
      <xdr:col>78</xdr:col>
      <xdr:colOff>69850</xdr:colOff>
      <xdr:row>75</xdr:row>
      <xdr:rowOff>30662</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4782800" y="12843691"/>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141350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3430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20865</xdr:rowOff>
    </xdr:from>
    <xdr:to>
      <xdr:col>73</xdr:col>
      <xdr:colOff>180975</xdr:colOff>
      <xdr:row>75</xdr:row>
      <xdr:rowOff>30662</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2879615"/>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20865</xdr:rowOff>
    </xdr:from>
    <xdr:to>
      <xdr:col>69</xdr:col>
      <xdr:colOff>92075</xdr:colOff>
      <xdr:row>75</xdr:row>
      <xdr:rowOff>53522</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287961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17253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147882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349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35378</xdr:rowOff>
    </xdr:from>
    <xdr:to>
      <xdr:col>82</xdr:col>
      <xdr:colOff>158750</xdr:colOff>
      <xdr:row>75</xdr:row>
      <xdr:rowOff>136978</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2894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51905</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273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105591</xdr:rowOff>
    </xdr:from>
    <xdr:to>
      <xdr:col>78</xdr:col>
      <xdr:colOff>120650</xdr:colOff>
      <xdr:row>75</xdr:row>
      <xdr:rowOff>35741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2792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45918</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25617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151312</xdr:rowOff>
    </xdr:from>
    <xdr:to>
      <xdr:col>74</xdr:col>
      <xdr:colOff>31750</xdr:colOff>
      <xdr:row>75</xdr:row>
      <xdr:rowOff>81462</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2838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91639</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607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141515</xdr:rowOff>
    </xdr:from>
    <xdr:to>
      <xdr:col>69</xdr:col>
      <xdr:colOff>142875</xdr:colOff>
      <xdr:row>75</xdr:row>
      <xdr:rowOff>71665</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2828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81842</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597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2722</xdr:rowOff>
    </xdr:from>
    <xdr:to>
      <xdr:col>65</xdr:col>
      <xdr:colOff>53975</xdr:colOff>
      <xdr:row>75</xdr:row>
      <xdr:rowOff>104322</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2861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114499</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2630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10919</xdr:rowOff>
    </xdr:from>
    <xdr:to>
      <xdr:col>29</xdr:col>
      <xdr:colOff>127000</xdr:colOff>
      <xdr:row>19</xdr:row>
      <xdr:rowOff>73595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316094"/>
          <a:ext cx="647700" cy="626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167146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3008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73595</xdr:rowOff>
    </xdr:from>
    <xdr:to>
      <xdr:col>26</xdr:col>
      <xdr:colOff>50800</xdr:colOff>
      <xdr:row>19</xdr:row>
      <xdr:rowOff>111994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378770"/>
          <a:ext cx="698500" cy="38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122564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4277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111994</xdr:rowOff>
    </xdr:from>
    <xdr:to>
      <xdr:col>22</xdr:col>
      <xdr:colOff>114300</xdr:colOff>
      <xdr:row>19</xdr:row>
      <xdr:rowOff>133475</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17169"/>
          <a:ext cx="698500" cy="214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133475</xdr:rowOff>
    </xdr:from>
    <xdr:to>
      <xdr:col>18</xdr:col>
      <xdr:colOff>177800</xdr:colOff>
      <xdr:row>19</xdr:row>
      <xdr:rowOff>139019</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438650"/>
          <a:ext cx="698500" cy="55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3976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480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131569</xdr:rowOff>
    </xdr:from>
    <xdr:to>
      <xdr:col>29</xdr:col>
      <xdr:colOff>177800</xdr:colOff>
      <xdr:row>19</xdr:row>
      <xdr:rowOff>61719</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2652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148096</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110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22795</xdr:rowOff>
    </xdr:from>
    <xdr:to>
      <xdr:col>26</xdr:col>
      <xdr:colOff>101600</xdr:colOff>
      <xdr:row>19</xdr:row>
      <xdr:rowOff>124395</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327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134572</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0968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61194</xdr:rowOff>
    </xdr:from>
    <xdr:to>
      <xdr:col>22</xdr:col>
      <xdr:colOff>165100</xdr:colOff>
      <xdr:row>19</xdr:row>
      <xdr:rowOff>162794</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3663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147571</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452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82675</xdr:rowOff>
    </xdr:from>
    <xdr:to>
      <xdr:col>19</xdr:col>
      <xdr:colOff>38100</xdr:colOff>
      <xdr:row>20</xdr:row>
      <xdr:rowOff>12825</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3878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169052</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47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88219</xdr:rowOff>
    </xdr:from>
    <xdr:to>
      <xdr:col>15</xdr:col>
      <xdr:colOff>101600</xdr:colOff>
      <xdr:row>20</xdr:row>
      <xdr:rowOff>18369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3933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28546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162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191360</xdr:rowOff>
    </xdr:from>
    <xdr:to>
      <xdr:col>29</xdr:col>
      <xdr:colOff>127000</xdr:colOff>
      <xdr:row>35</xdr:row>
      <xdr:rowOff>191364</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6801710"/>
          <a:ext cx="647700" cy="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280179</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547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191364</xdr:rowOff>
    </xdr:from>
    <xdr:to>
      <xdr:col>26</xdr:col>
      <xdr:colOff>50800</xdr:colOff>
      <xdr:row>35</xdr:row>
      <xdr:rowOff>257746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801714"/>
          <a:ext cx="698500" cy="663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200961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46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217708</xdr:rowOff>
    </xdr:from>
    <xdr:to>
      <xdr:col>22</xdr:col>
      <xdr:colOff>114300</xdr:colOff>
      <xdr:row>35</xdr:row>
      <xdr:rowOff>257746</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3606800" y="6828058"/>
          <a:ext cx="698500" cy="400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216246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83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217708</xdr:rowOff>
    </xdr:from>
    <xdr:to>
      <xdr:col>18</xdr:col>
      <xdr:colOff>177800</xdr:colOff>
      <xdr:row>35</xdr:row>
      <xdr:rowOff>296429</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828058"/>
          <a:ext cx="698500" cy="787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235407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257540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140560</xdr:rowOff>
    </xdr:from>
    <xdr:to>
      <xdr:col>29</xdr:col>
      <xdr:colOff>177800</xdr:colOff>
      <xdr:row>35</xdr:row>
      <xdr:rowOff>242160</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7509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112637</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722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140564</xdr:rowOff>
    </xdr:from>
    <xdr:to>
      <xdr:col>26</xdr:col>
      <xdr:colOff>101600</xdr:colOff>
      <xdr:row>35</xdr:row>
      <xdr:rowOff>242164</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7509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226941</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837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206946</xdr:rowOff>
    </xdr:from>
    <xdr:to>
      <xdr:col>22</xdr:col>
      <xdr:colOff>165100</xdr:colOff>
      <xdr:row>35</xdr:row>
      <xdr:rowOff>308546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817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293323</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903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166908</xdr:rowOff>
    </xdr:from>
    <xdr:to>
      <xdr:col>19</xdr:col>
      <xdr:colOff>38100</xdr:colOff>
      <xdr:row>35</xdr:row>
      <xdr:rowOff>268508</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77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253285</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6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245629</xdr:rowOff>
    </xdr:from>
    <xdr:to>
      <xdr:col>15</xdr:col>
      <xdr:colOff>101600</xdr:colOff>
      <xdr:row>36</xdr:row>
      <xdr:rowOff>4329</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8559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332006</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942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161244</xdr:rowOff>
    </xdr:from>
    <xdr:to>
      <xdr:col>24</xdr:col>
      <xdr:colOff>63500</xdr:colOff>
      <xdr:row>37</xdr:row>
      <xdr:rowOff>36499</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333444"/>
          <a:ext cx="838200" cy="46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110127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282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36499</xdr:rowOff>
    </xdr:from>
    <xdr:to>
      <xdr:col>19</xdr:col>
      <xdr:colOff>177800</xdr:colOff>
      <xdr:row>37</xdr:row>
      <xdr:rowOff>67379</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380149"/>
          <a:ext cx="889000" cy="30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86186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429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67379</xdr:rowOff>
    </xdr:from>
    <xdr:to>
      <xdr:col>15</xdr:col>
      <xdr:colOff>50800</xdr:colOff>
      <xdr:row>37</xdr:row>
      <xdr:rowOff>74032</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11029"/>
          <a:ext cx="889000" cy="6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66959</xdr:rowOff>
    </xdr:from>
    <xdr:to>
      <xdr:col>10</xdr:col>
      <xdr:colOff>114300</xdr:colOff>
      <xdr:row>37</xdr:row>
      <xdr:rowOff>74032</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a:off x="1130300" y="6410609"/>
          <a:ext cx="889000" cy="7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117786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461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110444</xdr:rowOff>
    </xdr:from>
    <xdr:to>
      <xdr:col>24</xdr:col>
      <xdr:colOff>114300</xdr:colOff>
      <xdr:row>37</xdr:row>
      <xdr:rowOff>40594</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282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133321</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134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276,806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157149</xdr:rowOff>
    </xdr:from>
    <xdr:to>
      <xdr:col>20</xdr:col>
      <xdr:colOff>38100</xdr:colOff>
      <xdr:row>37</xdr:row>
      <xdr:rowOff>87299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29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103826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10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16579</xdr:rowOff>
    </xdr:from>
    <xdr:to>
      <xdr:col>15</xdr:col>
      <xdr:colOff>101600</xdr:colOff>
      <xdr:row>37</xdr:row>
      <xdr:rowOff>118179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360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109306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452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23232</xdr:rowOff>
    </xdr:from>
    <xdr:to>
      <xdr:col>10</xdr:col>
      <xdr:colOff>165100</xdr:colOff>
      <xdr:row>37</xdr:row>
      <xdr:rowOff>124832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366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115959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459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16159</xdr:rowOff>
    </xdr:from>
    <xdr:to>
      <xdr:col>6</xdr:col>
      <xdr:colOff>38100</xdr:colOff>
      <xdr:row>37</xdr:row>
      <xdr:rowOff>117759</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359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134286</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135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47014</xdr:rowOff>
    </xdr:from>
    <xdr:to>
      <xdr:col>24</xdr:col>
      <xdr:colOff>63500</xdr:colOff>
      <xdr:row>57</xdr:row>
      <xdr:rowOff>99567</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19664"/>
          <a:ext cx="838200" cy="52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79770</xdr:rowOff>
    </xdr:from>
    <xdr:to>
      <xdr:col>19</xdr:col>
      <xdr:colOff>177800</xdr:colOff>
      <xdr:row>57</xdr:row>
      <xdr:rowOff>99567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52420"/>
          <a:ext cx="889000" cy="1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77408</xdr:rowOff>
    </xdr:from>
    <xdr:to>
      <xdr:col>15</xdr:col>
      <xdr:colOff>50800</xdr:colOff>
      <xdr:row>57</xdr:row>
      <xdr:rowOff>79770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850058"/>
          <a:ext cx="889000" cy="2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77408</xdr:rowOff>
    </xdr:from>
    <xdr:to>
      <xdr:col>10</xdr:col>
      <xdr:colOff>114300</xdr:colOff>
      <xdr:row>57</xdr:row>
      <xdr:rowOff>118553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50058"/>
          <a:ext cx="889000" cy="4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131995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04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167664</xdr:rowOff>
    </xdr:from>
    <xdr:to>
      <xdr:col>24</xdr:col>
      <xdr:colOff>114300</xdr:colOff>
      <xdr:row>57</xdr:row>
      <xdr:rowOff>97814</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6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146091</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47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48767</xdr:rowOff>
    </xdr:from>
    <xdr:to>
      <xdr:col>20</xdr:col>
      <xdr:colOff>38100</xdr:colOff>
      <xdr:row>57</xdr:row>
      <xdr:rowOff>150367</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21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141494</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14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28970</xdr:rowOff>
    </xdr:from>
    <xdr:to>
      <xdr:col>15</xdr:col>
      <xdr:colOff>101600</xdr:colOff>
      <xdr:row>57</xdr:row>
      <xdr:rowOff>130570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0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121697</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894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26608</xdr:rowOff>
    </xdr:from>
    <xdr:to>
      <xdr:col>10</xdr:col>
      <xdr:colOff>165100</xdr:colOff>
      <xdr:row>57</xdr:row>
      <xdr:rowOff>128208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799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144735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57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67753</xdr:rowOff>
    </xdr:from>
    <xdr:to>
      <xdr:col>6</xdr:col>
      <xdr:colOff>38100</xdr:colOff>
      <xdr:row>57</xdr:row>
      <xdr:rowOff>169353</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40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160480</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33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69583</xdr:rowOff>
    </xdr:from>
    <xdr:to>
      <xdr:col>24</xdr:col>
      <xdr:colOff>63500</xdr:colOff>
      <xdr:row>78</xdr:row>
      <xdr:rowOff>97588</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42683"/>
          <a:ext cx="838200" cy="28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81091</xdr:rowOff>
    </xdr:from>
    <xdr:to>
      <xdr:col>19</xdr:col>
      <xdr:colOff>177800</xdr:colOff>
      <xdr:row>78</xdr:row>
      <xdr:rowOff>97588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454191"/>
          <a:ext cx="889000" cy="16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81091</xdr:rowOff>
    </xdr:from>
    <xdr:to>
      <xdr:col>15</xdr:col>
      <xdr:colOff>50800</xdr:colOff>
      <xdr:row>78</xdr:row>
      <xdr:rowOff>90990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54191"/>
          <a:ext cx="889000" cy="9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90990</xdr:rowOff>
    </xdr:from>
    <xdr:to>
      <xdr:col>10</xdr:col>
      <xdr:colOff>114300</xdr:colOff>
      <xdr:row>78</xdr:row>
      <xdr:rowOff>109804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64090"/>
          <a:ext cx="889000" cy="1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57509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18783</xdr:rowOff>
    </xdr:from>
    <xdr:to>
      <xdr:col>24</xdr:col>
      <xdr:colOff>114300</xdr:colOff>
      <xdr:row>78</xdr:row>
      <xdr:rowOff>120383</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91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105160</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06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46788</xdr:rowOff>
    </xdr:from>
    <xdr:to>
      <xdr:col>20</xdr:col>
      <xdr:colOff>38100</xdr:colOff>
      <xdr:row>78</xdr:row>
      <xdr:rowOff>148388</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19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139515</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1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30291</xdr:rowOff>
    </xdr:from>
    <xdr:to>
      <xdr:col>15</xdr:col>
      <xdr:colOff>101600</xdr:colOff>
      <xdr:row>78</xdr:row>
      <xdr:rowOff>131891</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0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123018</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96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40190</xdr:rowOff>
    </xdr:from>
    <xdr:to>
      <xdr:col>10</xdr:col>
      <xdr:colOff>165100</xdr:colOff>
      <xdr:row>78</xdr:row>
      <xdr:rowOff>141790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1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132917</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506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59004</xdr:rowOff>
    </xdr:from>
    <xdr:to>
      <xdr:col>6</xdr:col>
      <xdr:colOff>38100</xdr:colOff>
      <xdr:row>78</xdr:row>
      <xdr:rowOff>160604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32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151731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2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92</xdr:row>
      <xdr:rowOff>138534</xdr:rowOff>
    </xdr:from>
    <xdr:to>
      <xdr:col>24</xdr:col>
      <xdr:colOff>63500</xdr:colOff>
      <xdr:row>92</xdr:row>
      <xdr:rowOff>140188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5911934"/>
          <a:ext cx="838200" cy="1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112765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229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92</xdr:row>
      <xdr:rowOff>140188</xdr:rowOff>
    </xdr:from>
    <xdr:to>
      <xdr:col>19</xdr:col>
      <xdr:colOff>177800</xdr:colOff>
      <xdr:row>93</xdr:row>
      <xdr:rowOff>49868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5913588"/>
          <a:ext cx="889000" cy="81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71145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58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93</xdr:row>
      <xdr:rowOff>49868</xdr:rowOff>
    </xdr:from>
    <xdr:to>
      <xdr:col>15</xdr:col>
      <xdr:colOff>50800</xdr:colOff>
      <xdr:row>93</xdr:row>
      <xdr:rowOff>71927</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5994718"/>
          <a:ext cx="889000" cy="2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118160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93</xdr:row>
      <xdr:rowOff>71927</xdr:rowOff>
    </xdr:from>
    <xdr:to>
      <xdr:col>10</xdr:col>
      <xdr:colOff>114300</xdr:colOff>
      <xdr:row>95</xdr:row>
      <xdr:rowOff>24402</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016777"/>
          <a:ext cx="889000" cy="295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55060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34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54982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5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92</xdr:row>
      <xdr:rowOff>87734</xdr:rowOff>
    </xdr:from>
    <xdr:to>
      <xdr:col>24</xdr:col>
      <xdr:colOff>114300</xdr:colOff>
      <xdr:row>93</xdr:row>
      <xdr:rowOff>17884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586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91</xdr:row>
      <xdr:rowOff>110611</xdr:rowOff>
    </xdr:from>
    <xdr:ext cx="599010"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5712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92</xdr:row>
      <xdr:rowOff>89388</xdr:rowOff>
    </xdr:from>
    <xdr:to>
      <xdr:col>20</xdr:col>
      <xdr:colOff>38100</xdr:colOff>
      <xdr:row>93</xdr:row>
      <xdr:rowOff>19538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5862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36065</xdr:rowOff>
    </xdr:from>
    <xdr:ext cx="59901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497795" y="15638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92</xdr:row>
      <xdr:rowOff>170518</xdr:rowOff>
    </xdr:from>
    <xdr:to>
      <xdr:col>15</xdr:col>
      <xdr:colOff>101600</xdr:colOff>
      <xdr:row>93</xdr:row>
      <xdr:rowOff>100668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5943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91</xdr:row>
      <xdr:rowOff>117195</xdr:rowOff>
    </xdr:from>
    <xdr:ext cx="59901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08795" y="15719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93</xdr:row>
      <xdr:rowOff>21127</xdr:rowOff>
    </xdr:from>
    <xdr:to>
      <xdr:col>10</xdr:col>
      <xdr:colOff>165100</xdr:colOff>
      <xdr:row>93</xdr:row>
      <xdr:rowOff>122727</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596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91</xdr:row>
      <xdr:rowOff>139254</xdr:rowOff>
    </xdr:from>
    <xdr:ext cx="59901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19795" y="15741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145052</xdr:rowOff>
    </xdr:from>
    <xdr:to>
      <xdr:col>6</xdr:col>
      <xdr:colOff>38100</xdr:colOff>
      <xdr:row>95</xdr:row>
      <xdr:rowOff>75202</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261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91729</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036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129991</xdr:rowOff>
    </xdr:from>
    <xdr:to>
      <xdr:col>55</xdr:col>
      <xdr:colOff>0</xdr:colOff>
      <xdr:row>37</xdr:row>
      <xdr:rowOff>31184</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02191"/>
          <a:ext cx="838200" cy="72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31184</xdr:rowOff>
    </xdr:from>
    <xdr:to>
      <xdr:col>50</xdr:col>
      <xdr:colOff>114300</xdr:colOff>
      <xdr:row>37</xdr:row>
      <xdr:rowOff>106752</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374834"/>
          <a:ext cx="889000" cy="75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106752</xdr:rowOff>
    </xdr:from>
    <xdr:to>
      <xdr:col>45</xdr:col>
      <xdr:colOff>177800</xdr:colOff>
      <xdr:row>37</xdr:row>
      <xdr:rowOff>112747</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50402"/>
          <a:ext cx="889000" cy="5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86326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08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121843</xdr:rowOff>
    </xdr:from>
    <xdr:to>
      <xdr:col>41</xdr:col>
      <xdr:colOff>50800</xdr:colOff>
      <xdr:row>37</xdr:row>
      <xdr:rowOff>112747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294043"/>
          <a:ext cx="889000" cy="162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79191</xdr:rowOff>
    </xdr:from>
    <xdr:to>
      <xdr:col>55</xdr:col>
      <xdr:colOff>50800</xdr:colOff>
      <xdr:row>37</xdr:row>
      <xdr:rowOff>9341</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2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57618</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29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151834</xdr:rowOff>
    </xdr:from>
    <xdr:to>
      <xdr:col>50</xdr:col>
      <xdr:colOff>165100</xdr:colOff>
      <xdr:row>37</xdr:row>
      <xdr:rowOff>81984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24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73111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416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55952</xdr:rowOff>
    </xdr:from>
    <xdr:to>
      <xdr:col>46</xdr:col>
      <xdr:colOff>38100</xdr:colOff>
      <xdr:row>37</xdr:row>
      <xdr:rowOff>157552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99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148679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492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61947</xdr:rowOff>
    </xdr:from>
    <xdr:to>
      <xdr:col>41</xdr:col>
      <xdr:colOff>101600</xdr:colOff>
      <xdr:row>37</xdr:row>
      <xdr:rowOff>163547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05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154674</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498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71043</xdr:rowOff>
    </xdr:from>
    <xdr:to>
      <xdr:col>36</xdr:col>
      <xdr:colOff>165100</xdr:colOff>
      <xdr:row>37</xdr:row>
      <xdr:rowOff>1193</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243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163770</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335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8487</xdr:rowOff>
    </xdr:from>
    <xdr:to>
      <xdr:col>55</xdr:col>
      <xdr:colOff>0</xdr:colOff>
      <xdr:row>58</xdr:row>
      <xdr:rowOff>18516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952587"/>
          <a:ext cx="838200" cy="10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8487</xdr:rowOff>
    </xdr:from>
    <xdr:to>
      <xdr:col>50</xdr:col>
      <xdr:colOff>114300</xdr:colOff>
      <xdr:row>58</xdr:row>
      <xdr:rowOff>20217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952587"/>
          <a:ext cx="889000" cy="11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137023</xdr:rowOff>
    </xdr:from>
    <xdr:to>
      <xdr:col>45</xdr:col>
      <xdr:colOff>177800</xdr:colOff>
      <xdr:row>58</xdr:row>
      <xdr:rowOff>20217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738223"/>
          <a:ext cx="889000" cy="22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137023</xdr:rowOff>
    </xdr:from>
    <xdr:to>
      <xdr:col>41</xdr:col>
      <xdr:colOff>50800</xdr:colOff>
      <xdr:row>57</xdr:row>
      <xdr:rowOff>143941</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738223"/>
          <a:ext cx="889000" cy="17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46397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28439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139166</xdr:rowOff>
    </xdr:from>
    <xdr:to>
      <xdr:col>55</xdr:col>
      <xdr:colOff>50800</xdr:colOff>
      <xdr:row>58</xdr:row>
      <xdr:rowOff>69316</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11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117593</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890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129137</xdr:rowOff>
    </xdr:from>
    <xdr:to>
      <xdr:col>50</xdr:col>
      <xdr:colOff>165100</xdr:colOff>
      <xdr:row>58</xdr:row>
      <xdr:rowOff>59287</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01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50414</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994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140867</xdr:rowOff>
    </xdr:from>
    <xdr:to>
      <xdr:col>46</xdr:col>
      <xdr:colOff>38100</xdr:colOff>
      <xdr:row>58</xdr:row>
      <xdr:rowOff>71017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13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62144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06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86223</xdr:rowOff>
    </xdr:from>
    <xdr:to>
      <xdr:col>41</xdr:col>
      <xdr:colOff>101600</xdr:colOff>
      <xdr:row>57</xdr:row>
      <xdr:rowOff>16373</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68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32900</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462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93141</xdr:rowOff>
    </xdr:from>
    <xdr:to>
      <xdr:col>36</xdr:col>
      <xdr:colOff>165100</xdr:colOff>
      <xdr:row>58</xdr:row>
      <xdr:rowOff>23291</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865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39818</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641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36987</xdr:rowOff>
    </xdr:from>
    <xdr:to>
      <xdr:col>55</xdr:col>
      <xdr:colOff>0</xdr:colOff>
      <xdr:row>79</xdr:row>
      <xdr:rowOff>42289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81537"/>
          <a:ext cx="838200" cy="5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38354</xdr:rowOff>
    </xdr:from>
    <xdr:to>
      <xdr:col>50</xdr:col>
      <xdr:colOff>114300</xdr:colOff>
      <xdr:row>79</xdr:row>
      <xdr:rowOff>42289</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82904"/>
          <a:ext cx="889000" cy="3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52867</xdr:rowOff>
    </xdr:from>
    <xdr:to>
      <xdr:col>45</xdr:col>
      <xdr:colOff>177800</xdr:colOff>
      <xdr:row>79</xdr:row>
      <xdr:rowOff>38354</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254517"/>
          <a:ext cx="889000" cy="32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52867</xdr:rowOff>
    </xdr:from>
    <xdr:to>
      <xdr:col>41</xdr:col>
      <xdr:colOff>50800</xdr:colOff>
      <xdr:row>78</xdr:row>
      <xdr:rowOff>57040</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254517"/>
          <a:ext cx="889000" cy="17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54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156748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157637</xdr:rowOff>
    </xdr:from>
    <xdr:to>
      <xdr:col>55</xdr:col>
      <xdr:colOff>50800</xdr:colOff>
      <xdr:row>79</xdr:row>
      <xdr:rowOff>87787</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30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72564</xdr:rowOff>
    </xdr:from>
    <xdr:ext cx="469744"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45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162939</xdr:rowOff>
    </xdr:from>
    <xdr:to>
      <xdr:col>50</xdr:col>
      <xdr:colOff>165100</xdr:colOff>
      <xdr:row>79</xdr:row>
      <xdr:rowOff>93089</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36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84216</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628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159004</xdr:rowOff>
    </xdr:from>
    <xdr:to>
      <xdr:col>46</xdr:col>
      <xdr:colOff>38100</xdr:colOff>
      <xdr:row>79</xdr:row>
      <xdr:rowOff>89154</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32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80281</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62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2067</xdr:rowOff>
    </xdr:from>
    <xdr:to>
      <xdr:col>41</xdr:col>
      <xdr:colOff>101600</xdr:colOff>
      <xdr:row>77</xdr:row>
      <xdr:rowOff>103667</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203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120194</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61795" y="12978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6240</xdr:rowOff>
    </xdr:from>
    <xdr:to>
      <xdr:col>36</xdr:col>
      <xdr:colOff>165100</xdr:colOff>
      <xdr:row>78</xdr:row>
      <xdr:rowOff>107840</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37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124367</xdr:rowOff>
    </xdr:from>
    <xdr:ext cx="59901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672795" y="131545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99693</xdr:rowOff>
    </xdr:from>
    <xdr:to>
      <xdr:col>55</xdr:col>
      <xdr:colOff>0</xdr:colOff>
      <xdr:row>97</xdr:row>
      <xdr:rowOff>162779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730343"/>
          <a:ext cx="838200" cy="6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99693</xdr:rowOff>
    </xdr:from>
    <xdr:to>
      <xdr:col>50</xdr:col>
      <xdr:colOff>114300</xdr:colOff>
      <xdr:row>97</xdr:row>
      <xdr:rowOff>123771</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730343"/>
          <a:ext cx="889000" cy="24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26508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828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38040</xdr:rowOff>
    </xdr:from>
    <xdr:to>
      <xdr:col>45</xdr:col>
      <xdr:colOff>177800</xdr:colOff>
      <xdr:row>97</xdr:row>
      <xdr:rowOff>123771</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668690"/>
          <a:ext cx="889000" cy="8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53818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855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38040</xdr:rowOff>
    </xdr:from>
    <xdr:to>
      <xdr:col>41</xdr:col>
      <xdr:colOff>50800</xdr:colOff>
      <xdr:row>98</xdr:row>
      <xdr:rowOff>16509</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668690"/>
          <a:ext cx="889000" cy="149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70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111979</xdr:rowOff>
    </xdr:from>
    <xdr:to>
      <xdr:col>55</xdr:col>
      <xdr:colOff>50800</xdr:colOff>
      <xdr:row>98</xdr:row>
      <xdr:rowOff>42129</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4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90406</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21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48893</xdr:rowOff>
    </xdr:from>
    <xdr:to>
      <xdr:col>50</xdr:col>
      <xdr:colOff>165100</xdr:colOff>
      <xdr:row>97</xdr:row>
      <xdr:rowOff>150493</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679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167020</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454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72971</xdr:rowOff>
    </xdr:from>
    <xdr:to>
      <xdr:col>46</xdr:col>
      <xdr:colOff>38100</xdr:colOff>
      <xdr:row>98</xdr:row>
      <xdr:rowOff>3121</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703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19648</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478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158690</xdr:rowOff>
    </xdr:from>
    <xdr:to>
      <xdr:col>41</xdr:col>
      <xdr:colOff>101600</xdr:colOff>
      <xdr:row>97</xdr:row>
      <xdr:rowOff>88840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61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105367</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393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137159</xdr:rowOff>
    </xdr:from>
    <xdr:to>
      <xdr:col>36</xdr:col>
      <xdr:colOff>165100</xdr:colOff>
      <xdr:row>98</xdr:row>
      <xdr:rowOff>67309</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76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58436</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860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162816</xdr:rowOff>
    </xdr:from>
    <xdr:to>
      <xdr:col>85</xdr:col>
      <xdr:colOff>127000</xdr:colOff>
      <xdr:row>39</xdr:row>
      <xdr:rowOff>4325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677916"/>
          <a:ext cx="838200" cy="12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115259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30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69042</xdr:rowOff>
    </xdr:from>
    <xdr:to>
      <xdr:col>81</xdr:col>
      <xdr:colOff>50800</xdr:colOff>
      <xdr:row>39</xdr:row>
      <xdr:rowOff>4325</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584142"/>
          <a:ext cx="889000" cy="106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53825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4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32563</xdr:rowOff>
    </xdr:from>
    <xdr:to>
      <xdr:col>76</xdr:col>
      <xdr:colOff>114300</xdr:colOff>
      <xdr:row>38</xdr:row>
      <xdr:rowOff>69042</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547663"/>
          <a:ext cx="889000" cy="36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53015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90576</xdr:rowOff>
    </xdr:from>
    <xdr:to>
      <xdr:col>71</xdr:col>
      <xdr:colOff>177800</xdr:colOff>
      <xdr:row>38</xdr:row>
      <xdr:rowOff>32563</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434226"/>
          <a:ext cx="889000" cy="113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54380</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4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56424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112016</xdr:rowOff>
    </xdr:from>
    <xdr:to>
      <xdr:col>85</xdr:col>
      <xdr:colOff>177800</xdr:colOff>
      <xdr:row>39</xdr:row>
      <xdr:rowOff>42166</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27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71393</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15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124975</xdr:rowOff>
    </xdr:from>
    <xdr:to>
      <xdr:col>81</xdr:col>
      <xdr:colOff>101600</xdr:colOff>
      <xdr:row>39</xdr:row>
      <xdr:rowOff>55125</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4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71652</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415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18242</xdr:rowOff>
    </xdr:from>
    <xdr:to>
      <xdr:col>76</xdr:col>
      <xdr:colOff>165100</xdr:colOff>
      <xdr:row>38</xdr:row>
      <xdr:rowOff>119842</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533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36</xdr:row>
      <xdr:rowOff>136369</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292795" y="6308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153213</xdr:rowOff>
    </xdr:from>
    <xdr:to>
      <xdr:col>72</xdr:col>
      <xdr:colOff>38100</xdr:colOff>
      <xdr:row>38</xdr:row>
      <xdr:rowOff>83362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49686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36</xdr:row>
      <xdr:rowOff>99890</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03795" y="6272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39776</xdr:rowOff>
    </xdr:from>
    <xdr:to>
      <xdr:col>67</xdr:col>
      <xdr:colOff>101600</xdr:colOff>
      <xdr:row>37</xdr:row>
      <xdr:rowOff>141376</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38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157903</xdr:rowOff>
    </xdr:from>
    <xdr:ext cx="59901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14795" y="615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1507</xdr:rowOff>
    </xdr:from>
    <xdr:to>
      <xdr:col>85</xdr:col>
      <xdr:colOff>127000</xdr:colOff>
      <xdr:row>77</xdr:row>
      <xdr:rowOff>31237</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031707"/>
          <a:ext cx="838200" cy="201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145874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176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60443</xdr:rowOff>
    </xdr:from>
    <xdr:to>
      <xdr:col>81</xdr:col>
      <xdr:colOff>50800</xdr:colOff>
      <xdr:row>77</xdr:row>
      <xdr:rowOff>31237</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a:off x="14592300" y="13090643"/>
          <a:ext cx="889000" cy="142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100306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3301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60443</xdr:rowOff>
    </xdr:from>
    <xdr:to>
      <xdr:col>76</xdr:col>
      <xdr:colOff>114300</xdr:colOff>
      <xdr:row>77</xdr:row>
      <xdr:rowOff>122202</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090643"/>
          <a:ext cx="889000" cy="233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103365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122202</xdr:rowOff>
    </xdr:from>
    <xdr:to>
      <xdr:col>71</xdr:col>
      <xdr:colOff>177800</xdr:colOff>
      <xdr:row>77</xdr:row>
      <xdr:rowOff>160851</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323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154759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122158</xdr:rowOff>
    </xdr:from>
    <xdr:to>
      <xdr:col>85</xdr:col>
      <xdr:colOff>177800</xdr:colOff>
      <xdr:row>76</xdr:row>
      <xdr:rowOff>52307</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298090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145035</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2832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151887</xdr:rowOff>
    </xdr:from>
    <xdr:to>
      <xdr:col>81</xdr:col>
      <xdr:colOff>101600</xdr:colOff>
      <xdr:row>77</xdr:row>
      <xdr:rowOff>82037</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182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98564</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2957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9643</xdr:rowOff>
    </xdr:from>
    <xdr:to>
      <xdr:col>76</xdr:col>
      <xdr:colOff>165100</xdr:colOff>
      <xdr:row>76</xdr:row>
      <xdr:rowOff>111243</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03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127770</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2815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71402</xdr:rowOff>
    </xdr:from>
    <xdr:to>
      <xdr:col>72</xdr:col>
      <xdr:colOff>38100</xdr:colOff>
      <xdr:row>78</xdr:row>
      <xdr:rowOff>1552</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273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164129</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3365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110051</xdr:rowOff>
    </xdr:from>
    <xdr:to>
      <xdr:col>67</xdr:col>
      <xdr:colOff>101600</xdr:colOff>
      <xdr:row>78</xdr:row>
      <xdr:rowOff>40201</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31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31328</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3404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66365</xdr:rowOff>
    </xdr:from>
    <xdr:to>
      <xdr:col>85</xdr:col>
      <xdr:colOff>127000</xdr:colOff>
      <xdr:row>97</xdr:row>
      <xdr:rowOff>113444</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697015"/>
          <a:ext cx="838200" cy="470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129398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760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66464</xdr:rowOff>
    </xdr:from>
    <xdr:to>
      <xdr:col>81</xdr:col>
      <xdr:colOff>50800</xdr:colOff>
      <xdr:row>97</xdr:row>
      <xdr:rowOff>113444</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697114"/>
          <a:ext cx="889000" cy="46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79379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881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130</xdr:rowOff>
    </xdr:from>
    <xdr:to>
      <xdr:col>76</xdr:col>
      <xdr:colOff>114300</xdr:colOff>
      <xdr:row>97</xdr:row>
      <xdr:rowOff>66464</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630780"/>
          <a:ext cx="889000" cy="66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73244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87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130</xdr:rowOff>
    </xdr:from>
    <xdr:to>
      <xdr:col>71</xdr:col>
      <xdr:colOff>177800</xdr:colOff>
      <xdr:row>97</xdr:row>
      <xdr:rowOff>91470</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630780"/>
          <a:ext cx="889000" cy="91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59983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8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15565</xdr:rowOff>
    </xdr:from>
    <xdr:to>
      <xdr:col>85</xdr:col>
      <xdr:colOff>177800</xdr:colOff>
      <xdr:row>97</xdr:row>
      <xdr:rowOff>117165</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646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38442</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49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62644</xdr:rowOff>
    </xdr:from>
    <xdr:to>
      <xdr:col>81</xdr:col>
      <xdr:colOff>101600</xdr:colOff>
      <xdr:row>97</xdr:row>
      <xdr:rowOff>164244</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693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9321</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468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15664</xdr:rowOff>
    </xdr:from>
    <xdr:to>
      <xdr:col>76</xdr:col>
      <xdr:colOff>165100</xdr:colOff>
      <xdr:row>97</xdr:row>
      <xdr:rowOff>117264</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64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133791</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421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120780</xdr:rowOff>
    </xdr:from>
    <xdr:to>
      <xdr:col>72</xdr:col>
      <xdr:colOff>38100</xdr:colOff>
      <xdr:row>97</xdr:row>
      <xdr:rowOff>50930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57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67457</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355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40670</xdr:rowOff>
    </xdr:from>
    <xdr:to>
      <xdr:col>67</xdr:col>
      <xdr:colOff>101600</xdr:colOff>
      <xdr:row>97</xdr:row>
      <xdr:rowOff>142270</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67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158797</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446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33</xdr:row>
      <xdr:rowOff>38398</xdr:rowOff>
    </xdr:from>
    <xdr:to>
      <xdr:col>116</xdr:col>
      <xdr:colOff>63500</xdr:colOff>
      <xdr:row>37</xdr:row>
      <xdr:rowOff>146264</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5696248"/>
          <a:ext cx="838200" cy="793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67653</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582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33</xdr:row>
      <xdr:rowOff>38398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flipV="1">
          <a:off x="20434300" y="5696248"/>
          <a:ext cx="889000" cy="1089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39</xdr:row>
      <xdr:rowOff>82104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768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95464</xdr:rowOff>
    </xdr:from>
    <xdr:to>
      <xdr:col>116</xdr:col>
      <xdr:colOff>114300</xdr:colOff>
      <xdr:row>38</xdr:row>
      <xdr:rowOff>25614</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439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118341</xdr:rowOff>
    </xdr:from>
    <xdr:ext cx="534377"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290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32</xdr:row>
      <xdr:rowOff>159048</xdr:rowOff>
    </xdr:from>
    <xdr:to>
      <xdr:col>112</xdr:col>
      <xdr:colOff>38100</xdr:colOff>
      <xdr:row>33</xdr:row>
      <xdr:rowOff>89198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564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31</xdr:row>
      <xdr:rowOff>105725</xdr:rowOff>
    </xdr:from>
    <xdr:ext cx="534377"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056111" y="5420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42545</xdr:rowOff>
    </xdr:from>
    <xdr:to>
      <xdr:col>107</xdr:col>
      <xdr:colOff>50800</xdr:colOff>
      <xdr:row>59</xdr:row>
      <xdr:rowOff>44450</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15809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87706</xdr:rowOff>
    </xdr:from>
    <xdr:to>
      <xdr:col>102</xdr:col>
      <xdr:colOff>114300</xdr:colOff>
      <xdr:row>59</xdr:row>
      <xdr:rowOff>42545</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10031806"/>
          <a:ext cx="889000" cy="1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154436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10098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163195</xdr:rowOff>
    </xdr:from>
    <xdr:to>
      <xdr:col>102</xdr:col>
      <xdr:colOff>165100</xdr:colOff>
      <xdr:row>59</xdr:row>
      <xdr:rowOff>93345</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107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84472</xdr:rowOff>
    </xdr:from>
    <xdr:ext cx="378565"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356017" y="10200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36906</xdr:rowOff>
    </xdr:from>
    <xdr:to>
      <xdr:col>98</xdr:col>
      <xdr:colOff>38100</xdr:colOff>
      <xdr:row>58</xdr:row>
      <xdr:rowOff>138506</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9981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155033</xdr:rowOff>
    </xdr:from>
    <xdr:ext cx="534377"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389111" y="9756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37854</xdr:rowOff>
    </xdr:from>
    <xdr:to>
      <xdr:col>116</xdr:col>
      <xdr:colOff>63500</xdr:colOff>
      <xdr:row>75</xdr:row>
      <xdr:rowOff>45151</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21323300" y="12896604"/>
          <a:ext cx="838200" cy="7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23742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53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142516</xdr:rowOff>
    </xdr:from>
    <xdr:to>
      <xdr:col>111</xdr:col>
      <xdr:colOff>177800</xdr:colOff>
      <xdr:row>75</xdr:row>
      <xdr:rowOff>45151</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2829816"/>
          <a:ext cx="889000" cy="74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040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111189</xdr:rowOff>
    </xdr:from>
    <xdr:to>
      <xdr:col>107</xdr:col>
      <xdr:colOff>50800</xdr:colOff>
      <xdr:row>74</xdr:row>
      <xdr:rowOff>142516</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a:off x="19545300" y="12798489"/>
          <a:ext cx="889000" cy="3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159151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01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126318</xdr:rowOff>
    </xdr:from>
    <xdr:to>
      <xdr:col>102</xdr:col>
      <xdr:colOff>114300</xdr:colOff>
      <xdr:row>74</xdr:row>
      <xdr:rowOff>111189</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a:off x="18656300" y="12642168"/>
          <a:ext cx="889000" cy="156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12971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04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10620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158504</xdr:rowOff>
    </xdr:from>
    <xdr:to>
      <xdr:col>116</xdr:col>
      <xdr:colOff>114300</xdr:colOff>
      <xdr:row>75</xdr:row>
      <xdr:rowOff>88654</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2845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9931</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2697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165801</xdr:rowOff>
    </xdr:from>
    <xdr:to>
      <xdr:col>112</xdr:col>
      <xdr:colOff>38100</xdr:colOff>
      <xdr:row>75</xdr:row>
      <xdr:rowOff>95951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853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112478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628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91716</xdr:rowOff>
    </xdr:from>
    <xdr:to>
      <xdr:col>107</xdr:col>
      <xdr:colOff>101600</xdr:colOff>
      <xdr:row>75</xdr:row>
      <xdr:rowOff>21866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77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38393</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55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60389</xdr:rowOff>
    </xdr:from>
    <xdr:to>
      <xdr:col>102</xdr:col>
      <xdr:colOff>165100</xdr:colOff>
      <xdr:row>74</xdr:row>
      <xdr:rowOff>161989</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7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7066</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522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75518</xdr:rowOff>
    </xdr:from>
    <xdr:to>
      <xdr:col>98</xdr:col>
      <xdr:colOff>38100</xdr:colOff>
      <xdr:row>74</xdr:row>
      <xdr:rowOff>5668</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591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72</xdr:row>
      <xdr:rowOff>22195</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366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lang="ja-JP" altLang="ja-JP" sz="1100">
              <a:solidFill>
                <a:schemeClr val="dk1"/>
              </a:solidFill>
              <a:effectLst/>
              <a:latin typeface="+mn-lt"/>
              <a:ea typeface="+mn-ea"/>
              <a:cs typeface="+mn-cs"/>
            </a:rPr>
            <a:t>扶助費については、住民一人当たり</a:t>
          </a:r>
          <a:r>
            <a:rPr lang="en-US" altLang="ja-JP" sz="1100">
              <a:solidFill>
                <a:schemeClr val="dk1"/>
              </a:solidFill>
              <a:effectLst/>
              <a:latin typeface="+mn-lt"/>
              <a:ea typeface="+mn-ea"/>
              <a:cs typeface="+mn-cs"/>
            </a:rPr>
            <a:t>145,153</a:t>
          </a:r>
          <a:r>
            <a:rPr lang="ja-JP" altLang="ja-JP" sz="1100">
              <a:solidFill>
                <a:schemeClr val="dk1"/>
              </a:solidFill>
              <a:effectLst/>
              <a:latin typeface="+mn-lt"/>
              <a:ea typeface="+mn-ea"/>
              <a:cs typeface="+mn-cs"/>
            </a:rPr>
            <a:t>円となっており、類似団体と比較して一人当たりコストが高い状況となっている。</a:t>
          </a:r>
          <a:endParaRPr lang="ja-JP" altLang="ja-JP" sz="1400">
            <a:effectLst/>
          </a:endParaRPr>
        </a:p>
        <a:p>
          <a:pPr eaLnBrk="1" fontAlgn="auto" latinLnBrk="0" hangingPunct="1"/>
          <a:r>
            <a:rPr lang="ja-JP" altLang="ja-JP" sz="1100">
              <a:solidFill>
                <a:schemeClr val="dk1"/>
              </a:solidFill>
              <a:effectLst/>
              <a:latin typeface="+mn-lt"/>
              <a:ea typeface="+mn-ea"/>
              <a:cs typeface="+mn-cs"/>
            </a:rPr>
            <a:t>これは、高齢化率が高い本町においては、老人ホーム入所措置費等の社会保障経費が</a:t>
          </a:r>
          <a:r>
            <a:rPr lang="ja-JP" altLang="en-US" sz="1100">
              <a:solidFill>
                <a:schemeClr val="dk1"/>
              </a:solidFill>
              <a:effectLst/>
              <a:latin typeface="+mn-lt"/>
              <a:ea typeface="+mn-ea"/>
              <a:cs typeface="+mn-cs"/>
            </a:rPr>
            <a:t>年々</a:t>
          </a:r>
          <a:r>
            <a:rPr lang="ja-JP" altLang="ja-JP" sz="1100">
              <a:solidFill>
                <a:schemeClr val="dk1"/>
              </a:solidFill>
              <a:effectLst/>
              <a:latin typeface="+mn-lt"/>
              <a:ea typeface="+mn-ea"/>
              <a:cs typeface="+mn-cs"/>
            </a:rPr>
            <a:t>増加していることによるものであ</a:t>
          </a:r>
          <a:r>
            <a:rPr lang="ja-JP" altLang="en-US" sz="1100">
              <a:solidFill>
                <a:schemeClr val="dk1"/>
              </a:solidFill>
              <a:effectLst/>
              <a:latin typeface="+mn-lt"/>
              <a:ea typeface="+mn-ea"/>
              <a:cs typeface="+mn-cs"/>
            </a:rPr>
            <a:t>り、今後しばらくは増加することが予想される。</a:t>
          </a:r>
          <a:endParaRPr lang="en-US" altLang="ja-JP" sz="1100">
            <a:solidFill>
              <a:schemeClr val="dk1"/>
            </a:solidFill>
            <a:effectLst/>
            <a:latin typeface="+mn-lt"/>
            <a:ea typeface="+mn-ea"/>
            <a:cs typeface="+mn-cs"/>
          </a:endParaRPr>
        </a:p>
        <a:p>
          <a:pPr eaLnBrk="1" fontAlgn="auto" latinLnBrk="0" hangingPunct="1"/>
          <a:r>
            <a:rPr lang="ja-JP" altLang="en-US" sz="1100">
              <a:effectLst/>
            </a:rPr>
            <a:t>公債費については、</a:t>
          </a:r>
          <a:r>
            <a:rPr lang="en-US" altLang="ja-JP" sz="1100">
              <a:effectLst/>
            </a:rPr>
            <a:t>225,731</a:t>
          </a:r>
          <a:r>
            <a:rPr lang="ja-JP" altLang="en-US" sz="1100">
              <a:effectLst/>
            </a:rPr>
            <a:t>千円の繰上償還を実施したことにより増加している。</a:t>
          </a:r>
          <a:endParaRPr lang="en-US" altLang="ja-JP" sz="1100">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積立金については、住民一人当たり</a:t>
          </a:r>
          <a:r>
            <a:rPr kumimoji="1" lang="en-US" altLang="ja-JP" sz="1100">
              <a:solidFill>
                <a:schemeClr val="dk1"/>
              </a:solidFill>
              <a:effectLst/>
              <a:latin typeface="+mn-lt"/>
              <a:ea typeface="+mn-ea"/>
              <a:cs typeface="+mn-cs"/>
            </a:rPr>
            <a:t>267,700</a:t>
          </a:r>
          <a:r>
            <a:rPr kumimoji="1" lang="ja-JP" altLang="ja-JP" sz="1100">
              <a:solidFill>
                <a:schemeClr val="dk1"/>
              </a:solidFill>
              <a:effectLst/>
              <a:latin typeface="+mn-lt"/>
              <a:ea typeface="+mn-ea"/>
              <a:cs typeface="+mn-cs"/>
            </a:rPr>
            <a:t>円となっており、類似団体と比較して一人当たりコストが高い状況となっている。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前年度から</a:t>
          </a:r>
          <a:r>
            <a:rPr lang="en-US" altLang="ja-JP">
              <a:effectLst/>
            </a:rPr>
            <a:t>51,487</a:t>
          </a:r>
          <a:r>
            <a:rPr lang="ja-JP" altLang="en-US">
              <a:effectLst/>
            </a:rPr>
            <a:t>円増となっている要因としては、</a:t>
          </a:r>
          <a:r>
            <a:rPr kumimoji="1" lang="ja-JP" altLang="ja-JP" sz="1100">
              <a:solidFill>
                <a:schemeClr val="dk1"/>
              </a:solidFill>
              <a:effectLst/>
              <a:latin typeface="+mn-lt"/>
              <a:ea typeface="+mn-ea"/>
              <a:cs typeface="+mn-cs"/>
            </a:rPr>
            <a:t>今後控えている町営住宅等大規模改修事業に備えた</a:t>
          </a:r>
          <a:r>
            <a:rPr kumimoji="1" lang="ja-JP" altLang="en-US" sz="1100">
              <a:solidFill>
                <a:schemeClr val="dk1"/>
              </a:solidFill>
              <a:effectLst/>
              <a:latin typeface="+mn-lt"/>
              <a:ea typeface="+mn-ea"/>
              <a:cs typeface="+mn-cs"/>
            </a:rPr>
            <a:t>公共施設整備基金への積立</a:t>
          </a:r>
          <a:r>
            <a:rPr kumimoji="1" lang="en-US" altLang="ja-JP" sz="1100">
              <a:solidFill>
                <a:schemeClr val="dk1"/>
              </a:solidFill>
              <a:effectLst/>
              <a:latin typeface="+mn-lt"/>
              <a:ea typeface="+mn-ea"/>
              <a:cs typeface="+mn-cs"/>
            </a:rPr>
            <a:t>309,650</a:t>
          </a:r>
          <a:r>
            <a:rPr kumimoji="1" lang="ja-JP" altLang="en-US" sz="1100">
              <a:solidFill>
                <a:schemeClr val="dk1"/>
              </a:solidFill>
              <a:effectLst/>
              <a:latin typeface="+mn-lt"/>
              <a:ea typeface="+mn-ea"/>
              <a:cs typeface="+mn-cs"/>
            </a:rPr>
            <a:t>千円及び</a:t>
          </a:r>
          <a:r>
            <a:rPr kumimoji="1" lang="ja-JP" altLang="ja-JP" sz="1100">
              <a:solidFill>
                <a:schemeClr val="dk1"/>
              </a:solidFill>
              <a:effectLst/>
              <a:latin typeface="+mn-lt"/>
              <a:ea typeface="+mn-ea"/>
              <a:cs typeface="+mn-cs"/>
            </a:rPr>
            <a:t>町営住宅等管理基金</a:t>
          </a:r>
          <a:r>
            <a:rPr kumimoji="1" lang="ja-JP" altLang="en-US" sz="1100">
              <a:solidFill>
                <a:schemeClr val="dk1"/>
              </a:solidFill>
              <a:effectLst/>
              <a:latin typeface="+mn-lt"/>
              <a:ea typeface="+mn-ea"/>
              <a:cs typeface="+mn-cs"/>
            </a:rPr>
            <a:t>への積立</a:t>
          </a:r>
          <a:r>
            <a:rPr kumimoji="1" lang="en-US" altLang="ja-JP" sz="1100">
              <a:solidFill>
                <a:schemeClr val="dk1"/>
              </a:solidFill>
              <a:effectLst/>
              <a:latin typeface="+mn-lt"/>
              <a:ea typeface="+mn-ea"/>
              <a:cs typeface="+mn-cs"/>
            </a:rPr>
            <a:t>366,979</a:t>
          </a:r>
          <a:r>
            <a:rPr kumimoji="1" lang="ja-JP" altLang="en-US" sz="1100">
              <a:solidFill>
                <a:schemeClr val="dk1"/>
              </a:solidFill>
              <a:effectLst/>
              <a:latin typeface="+mn-lt"/>
              <a:ea typeface="+mn-ea"/>
              <a:cs typeface="+mn-cs"/>
            </a:rPr>
            <a:t>千円の影響である。</a:t>
          </a:r>
          <a:endParaRPr lang="ja-JP" altLang="ja-JP">
            <a:effectLst/>
          </a:endParaRPr>
        </a:p>
        <a:p>
          <a:pPr eaLnBrk="1" fontAlgn="auto" latinLnBrk="0" hangingPunct="1"/>
          <a:endParaRPr lang="ja-JP" altLang="ja-JP" sz="11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7093</xdr:rowOff>
    </xdr:from>
    <xdr:to>
      <xdr:col>24</xdr:col>
      <xdr:colOff>63500</xdr:colOff>
      <xdr:row>37</xdr:row>
      <xdr:rowOff>68206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50743"/>
          <a:ext cx="838200" cy="6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117467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89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68206</xdr:rowOff>
    </xdr:from>
    <xdr:to>
      <xdr:col>19</xdr:col>
      <xdr:colOff>177800</xdr:colOff>
      <xdr:row>37</xdr:row>
      <xdr:rowOff>108382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11856"/>
          <a:ext cx="889000" cy="40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106500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0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105124</xdr:rowOff>
    </xdr:from>
    <xdr:to>
      <xdr:col>15</xdr:col>
      <xdr:colOff>50800</xdr:colOff>
      <xdr:row>37</xdr:row>
      <xdr:rowOff>108382</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48774"/>
          <a:ext cx="8890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111644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105124</xdr:rowOff>
    </xdr:from>
    <xdr:to>
      <xdr:col>10</xdr:col>
      <xdr:colOff>114300</xdr:colOff>
      <xdr:row>37</xdr:row>
      <xdr:rowOff>112821</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48774"/>
          <a:ext cx="889000" cy="7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125417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127588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127743</xdr:rowOff>
    </xdr:from>
    <xdr:to>
      <xdr:col>24</xdr:col>
      <xdr:colOff>114300</xdr:colOff>
      <xdr:row>37</xdr:row>
      <xdr:rowOff>57893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299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150620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51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17406</xdr:rowOff>
    </xdr:from>
    <xdr:to>
      <xdr:col>20</xdr:col>
      <xdr:colOff>38100</xdr:colOff>
      <xdr:row>37</xdr:row>
      <xdr:rowOff>119006</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61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110133</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53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57582</xdr:rowOff>
    </xdr:from>
    <xdr:to>
      <xdr:col>15</xdr:col>
      <xdr:colOff>101600</xdr:colOff>
      <xdr:row>37</xdr:row>
      <xdr:rowOff>159182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150309</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3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54324</xdr:rowOff>
    </xdr:from>
    <xdr:to>
      <xdr:col>10</xdr:col>
      <xdr:colOff>165100</xdr:colOff>
      <xdr:row>37</xdr:row>
      <xdr:rowOff>155924</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97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147052</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0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62021</xdr:rowOff>
    </xdr:from>
    <xdr:to>
      <xdr:col>6</xdr:col>
      <xdr:colOff>38100</xdr:colOff>
      <xdr:row>37</xdr:row>
      <xdr:rowOff>163621</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0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154747</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8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140762</xdr:rowOff>
    </xdr:from>
    <xdr:to>
      <xdr:col>24</xdr:col>
      <xdr:colOff>63500</xdr:colOff>
      <xdr:row>58</xdr:row>
      <xdr:rowOff>24112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13412"/>
          <a:ext cx="838200" cy="54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94235</xdr:rowOff>
    </xdr:from>
    <xdr:to>
      <xdr:col>19</xdr:col>
      <xdr:colOff>177800</xdr:colOff>
      <xdr:row>58</xdr:row>
      <xdr:rowOff>24112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866885"/>
          <a:ext cx="889000" cy="10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69616</xdr:rowOff>
    </xdr:from>
    <xdr:to>
      <xdr:col>15</xdr:col>
      <xdr:colOff>50800</xdr:colOff>
      <xdr:row>57</xdr:row>
      <xdr:rowOff>94235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842266"/>
          <a:ext cx="889000" cy="24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7785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51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53937</xdr:rowOff>
    </xdr:from>
    <xdr:to>
      <xdr:col>10</xdr:col>
      <xdr:colOff>114300</xdr:colOff>
      <xdr:row>57</xdr:row>
      <xdr:rowOff>69616</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26587"/>
          <a:ext cx="889000" cy="1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5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89962</xdr:rowOff>
    </xdr:from>
    <xdr:to>
      <xdr:col>24</xdr:col>
      <xdr:colOff>114300</xdr:colOff>
      <xdr:row>58</xdr:row>
      <xdr:rowOff>20112</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62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144762</xdr:rowOff>
    </xdr:from>
    <xdr:to>
      <xdr:col>20</xdr:col>
      <xdr:colOff>38100</xdr:colOff>
      <xdr:row>58</xdr:row>
      <xdr:rowOff>74912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17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66039</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10010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43435</xdr:rowOff>
    </xdr:from>
    <xdr:to>
      <xdr:col>15</xdr:col>
      <xdr:colOff>101600</xdr:colOff>
      <xdr:row>57</xdr:row>
      <xdr:rowOff>145035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1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161562</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591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18816</xdr:rowOff>
    </xdr:from>
    <xdr:to>
      <xdr:col>10</xdr:col>
      <xdr:colOff>165100</xdr:colOff>
      <xdr:row>57</xdr:row>
      <xdr:rowOff>120416</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79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136943</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566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3137</xdr:rowOff>
    </xdr:from>
    <xdr:to>
      <xdr:col>6</xdr:col>
      <xdr:colOff>38100</xdr:colOff>
      <xdr:row>57</xdr:row>
      <xdr:rowOff>104737</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75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121264</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5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4264</xdr:rowOff>
    </xdr:from>
    <xdr:to>
      <xdr:col>24</xdr:col>
      <xdr:colOff>63500</xdr:colOff>
      <xdr:row>74</xdr:row>
      <xdr:rowOff>60536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691564"/>
          <a:ext cx="838200" cy="56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105274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964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60536</xdr:rowOff>
    </xdr:from>
    <xdr:to>
      <xdr:col>19</xdr:col>
      <xdr:colOff>177800</xdr:colOff>
      <xdr:row>74</xdr:row>
      <xdr:rowOff>150954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2747836"/>
          <a:ext cx="889000" cy="90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90298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120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149406</xdr:rowOff>
    </xdr:from>
    <xdr:to>
      <xdr:col>15</xdr:col>
      <xdr:colOff>50800</xdr:colOff>
      <xdr:row>74</xdr:row>
      <xdr:rowOff>150954</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019300" y="12665256"/>
          <a:ext cx="889000" cy="172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158695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8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149406</xdr:rowOff>
    </xdr:from>
    <xdr:to>
      <xdr:col>10</xdr:col>
      <xdr:colOff>114300</xdr:colOff>
      <xdr:row>75</xdr:row>
      <xdr:rowOff>168928</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2665256"/>
          <a:ext cx="889000" cy="362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141603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41296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124914</xdr:rowOff>
    </xdr:from>
    <xdr:to>
      <xdr:col>24</xdr:col>
      <xdr:colOff>114300</xdr:colOff>
      <xdr:row>74</xdr:row>
      <xdr:rowOff>55064</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640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147791</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492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391,472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9736</xdr:rowOff>
    </xdr:from>
    <xdr:to>
      <xdr:col>20</xdr:col>
      <xdr:colOff>38100</xdr:colOff>
      <xdr:row>74</xdr:row>
      <xdr:rowOff>111336</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697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127863</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2472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100154</xdr:rowOff>
    </xdr:from>
    <xdr:to>
      <xdr:col>15</xdr:col>
      <xdr:colOff>101600</xdr:colOff>
      <xdr:row>75</xdr:row>
      <xdr:rowOff>30304</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2787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46831</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562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98606</xdr:rowOff>
    </xdr:from>
    <xdr:to>
      <xdr:col>10</xdr:col>
      <xdr:colOff>165100</xdr:colOff>
      <xdr:row>74</xdr:row>
      <xdr:rowOff>28756</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261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45283</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389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118128</xdr:rowOff>
    </xdr:from>
    <xdr:to>
      <xdr:col>6</xdr:col>
      <xdr:colOff>38100</xdr:colOff>
      <xdr:row>76</xdr:row>
      <xdr:rowOff>48279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297687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64805</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752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109119</xdr:rowOff>
    </xdr:from>
    <xdr:to>
      <xdr:col>24</xdr:col>
      <xdr:colOff>63500</xdr:colOff>
      <xdr:row>98</xdr:row>
      <xdr:rowOff>10823</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3797300" y="16739769"/>
          <a:ext cx="838200" cy="73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78201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37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109119</xdr:rowOff>
    </xdr:from>
    <xdr:to>
      <xdr:col>19</xdr:col>
      <xdr:colOff>177800</xdr:colOff>
      <xdr:row>98</xdr:row>
      <xdr:rowOff>44248</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39769"/>
          <a:ext cx="889000" cy="106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35874</xdr:rowOff>
    </xdr:from>
    <xdr:to>
      <xdr:col>15</xdr:col>
      <xdr:colOff>50800</xdr:colOff>
      <xdr:row>98</xdr:row>
      <xdr:rowOff>44248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837974"/>
          <a:ext cx="889000" cy="8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25454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35874</xdr:rowOff>
    </xdr:from>
    <xdr:to>
      <xdr:col>10</xdr:col>
      <xdr:colOff>114300</xdr:colOff>
      <xdr:row>98</xdr:row>
      <xdr:rowOff>37463</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37974"/>
          <a:ext cx="889000" cy="1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131473</xdr:rowOff>
    </xdr:from>
    <xdr:to>
      <xdr:col>24</xdr:col>
      <xdr:colOff>114300</xdr:colOff>
      <xdr:row>98</xdr:row>
      <xdr:rowOff>61623</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76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109900</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740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58319</xdr:rowOff>
    </xdr:from>
    <xdr:to>
      <xdr:col>20</xdr:col>
      <xdr:colOff>38100</xdr:colOff>
      <xdr:row>97</xdr:row>
      <xdr:rowOff>159919</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151046</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781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164898</xdr:rowOff>
    </xdr:from>
    <xdr:to>
      <xdr:col>15</xdr:col>
      <xdr:colOff>101600</xdr:colOff>
      <xdr:row>98</xdr:row>
      <xdr:rowOff>95048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95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86175</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88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156524</xdr:rowOff>
    </xdr:from>
    <xdr:to>
      <xdr:col>10</xdr:col>
      <xdr:colOff>165100</xdr:colOff>
      <xdr:row>98</xdr:row>
      <xdr:rowOff>86674</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8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77801</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7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158113</xdr:rowOff>
    </xdr:from>
    <xdr:to>
      <xdr:col>6</xdr:col>
      <xdr:colOff>38100</xdr:colOff>
      <xdr:row>98</xdr:row>
      <xdr:rowOff>88263</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8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79390</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881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129574</xdr:rowOff>
    </xdr:from>
    <xdr:to>
      <xdr:col>55</xdr:col>
      <xdr:colOff>0</xdr:colOff>
      <xdr:row>58</xdr:row>
      <xdr:rowOff>11114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902224"/>
          <a:ext cx="838200" cy="52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99189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1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165112</xdr:rowOff>
    </xdr:from>
    <xdr:to>
      <xdr:col>50</xdr:col>
      <xdr:colOff>114300</xdr:colOff>
      <xdr:row>58</xdr:row>
      <xdr:rowOff>11114</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9937762"/>
          <a:ext cx="889000" cy="1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165112</xdr:rowOff>
    </xdr:from>
    <xdr:to>
      <xdr:col>45</xdr:col>
      <xdr:colOff>177800</xdr:colOff>
      <xdr:row>58</xdr:row>
      <xdr:rowOff>60805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37762"/>
          <a:ext cx="889000" cy="67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131406</xdr:rowOff>
    </xdr:from>
    <xdr:to>
      <xdr:col>41</xdr:col>
      <xdr:colOff>50800</xdr:colOff>
      <xdr:row>58</xdr:row>
      <xdr:rowOff>60805</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9904056"/>
          <a:ext cx="889000" cy="100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54639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998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78774</xdr:rowOff>
    </xdr:from>
    <xdr:to>
      <xdr:col>55</xdr:col>
      <xdr:colOff>50800</xdr:colOff>
      <xdr:row>58</xdr:row>
      <xdr:rowOff>8924</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851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101651</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702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131764</xdr:rowOff>
    </xdr:from>
    <xdr:to>
      <xdr:col>50</xdr:col>
      <xdr:colOff>165100</xdr:colOff>
      <xdr:row>58</xdr:row>
      <xdr:rowOff>61914</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04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53041</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997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114312</xdr:rowOff>
    </xdr:from>
    <xdr:to>
      <xdr:col>46</xdr:col>
      <xdr:colOff>38100</xdr:colOff>
      <xdr:row>58</xdr:row>
      <xdr:rowOff>44462</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886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35589</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9979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10005</xdr:rowOff>
    </xdr:from>
    <xdr:to>
      <xdr:col>41</xdr:col>
      <xdr:colOff>101600</xdr:colOff>
      <xdr:row>58</xdr:row>
      <xdr:rowOff>111605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5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102732</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46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80606</xdr:rowOff>
    </xdr:from>
    <xdr:to>
      <xdr:col>36</xdr:col>
      <xdr:colOff>165100</xdr:colOff>
      <xdr:row>58</xdr:row>
      <xdr:rowOff>10756</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853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27283</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96284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72473</xdr:rowOff>
    </xdr:from>
    <xdr:to>
      <xdr:col>55</xdr:col>
      <xdr:colOff>0</xdr:colOff>
      <xdr:row>78</xdr:row>
      <xdr:rowOff>34658</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274123"/>
          <a:ext cx="838200" cy="133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72473</xdr:rowOff>
    </xdr:from>
    <xdr:to>
      <xdr:col>50</xdr:col>
      <xdr:colOff>114300</xdr:colOff>
      <xdr:row>77</xdr:row>
      <xdr:rowOff>149580</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274123"/>
          <a:ext cx="889000" cy="77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163662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365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116577</xdr:rowOff>
    </xdr:from>
    <xdr:to>
      <xdr:col>45</xdr:col>
      <xdr:colOff>177800</xdr:colOff>
      <xdr:row>77</xdr:row>
      <xdr:rowOff>149580</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318227"/>
          <a:ext cx="889000" cy="33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116577</xdr:rowOff>
    </xdr:from>
    <xdr:to>
      <xdr:col>41</xdr:col>
      <xdr:colOff>50800</xdr:colOff>
      <xdr:row>78</xdr:row>
      <xdr:rowOff>30052</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318227"/>
          <a:ext cx="889000" cy="84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38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26695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155308</xdr:rowOff>
    </xdr:from>
    <xdr:to>
      <xdr:col>55</xdr:col>
      <xdr:colOff>50800</xdr:colOff>
      <xdr:row>78</xdr:row>
      <xdr:rowOff>85458</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356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133735</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35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21673</xdr:rowOff>
    </xdr:from>
    <xdr:to>
      <xdr:col>50</xdr:col>
      <xdr:colOff>165100</xdr:colOff>
      <xdr:row>77</xdr:row>
      <xdr:rowOff>123273</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223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139800</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2998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98780</xdr:rowOff>
    </xdr:from>
    <xdr:to>
      <xdr:col>46</xdr:col>
      <xdr:colOff>38100</xdr:colOff>
      <xdr:row>78</xdr:row>
      <xdr:rowOff>28930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00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20057</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393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65777</xdr:rowOff>
    </xdr:from>
    <xdr:to>
      <xdr:col>41</xdr:col>
      <xdr:colOff>101600</xdr:colOff>
      <xdr:row>77</xdr:row>
      <xdr:rowOff>167377</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2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12454</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042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150702</xdr:rowOff>
    </xdr:from>
    <xdr:to>
      <xdr:col>36</xdr:col>
      <xdr:colOff>165100</xdr:colOff>
      <xdr:row>78</xdr:row>
      <xdr:rowOff>80852</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35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71979</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44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148538</xdr:rowOff>
    </xdr:from>
    <xdr:to>
      <xdr:col>55</xdr:col>
      <xdr:colOff>0</xdr:colOff>
      <xdr:row>95</xdr:row>
      <xdr:rowOff>149620</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436288"/>
          <a:ext cx="838200" cy="1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67077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697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148538</xdr:rowOff>
    </xdr:from>
    <xdr:to>
      <xdr:col>50</xdr:col>
      <xdr:colOff>114300</xdr:colOff>
      <xdr:row>97</xdr:row>
      <xdr:rowOff>120419</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436288"/>
          <a:ext cx="889000" cy="31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25736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827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120419</xdr:rowOff>
    </xdr:from>
    <xdr:to>
      <xdr:col>45</xdr:col>
      <xdr:colOff>177800</xdr:colOff>
      <xdr:row>97</xdr:row>
      <xdr:rowOff>130797</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751069"/>
          <a:ext cx="889000" cy="1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37110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839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130797</xdr:rowOff>
    </xdr:from>
    <xdr:to>
      <xdr:col>41</xdr:col>
      <xdr:colOff>50800</xdr:colOff>
      <xdr:row>97</xdr:row>
      <xdr:rowOff>156147</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761447"/>
          <a:ext cx="889000" cy="25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50488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59365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98820</xdr:rowOff>
    </xdr:from>
    <xdr:to>
      <xdr:col>55</xdr:col>
      <xdr:colOff>50800</xdr:colOff>
      <xdr:row>96</xdr:row>
      <xdr:rowOff>28970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38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121697</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237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388,925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97738</xdr:rowOff>
    </xdr:from>
    <xdr:to>
      <xdr:col>50</xdr:col>
      <xdr:colOff>165100</xdr:colOff>
      <xdr:row>96</xdr:row>
      <xdr:rowOff>27888</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385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44415</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160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69619</xdr:rowOff>
    </xdr:from>
    <xdr:to>
      <xdr:col>46</xdr:col>
      <xdr:colOff>38100</xdr:colOff>
      <xdr:row>97</xdr:row>
      <xdr:rowOff>171219</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700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16296</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475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79997</xdr:rowOff>
    </xdr:from>
    <xdr:to>
      <xdr:col>41</xdr:col>
      <xdr:colOff>101600</xdr:colOff>
      <xdr:row>98</xdr:row>
      <xdr:rowOff>10147</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710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26674</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485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105347</xdr:rowOff>
    </xdr:from>
    <xdr:to>
      <xdr:col>36</xdr:col>
      <xdr:colOff>165100</xdr:colOff>
      <xdr:row>98</xdr:row>
      <xdr:rowOff>35497</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35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52024</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511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19879</xdr:rowOff>
    </xdr:from>
    <xdr:to>
      <xdr:col>85</xdr:col>
      <xdr:colOff>127000</xdr:colOff>
      <xdr:row>38</xdr:row>
      <xdr:rowOff>21121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5481300" y="6534979"/>
          <a:ext cx="838200" cy="1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109160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81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158746</xdr:rowOff>
    </xdr:from>
    <xdr:to>
      <xdr:col>81</xdr:col>
      <xdr:colOff>50800</xdr:colOff>
      <xdr:row>38</xdr:row>
      <xdr:rowOff>19879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02396"/>
          <a:ext cx="889000" cy="32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158746</xdr:rowOff>
    </xdr:from>
    <xdr:to>
      <xdr:col>76</xdr:col>
      <xdr:colOff>114300</xdr:colOff>
      <xdr:row>38</xdr:row>
      <xdr:rowOff>37188</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02396"/>
          <a:ext cx="889000" cy="49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37921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53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15033</xdr:rowOff>
    </xdr:from>
    <xdr:to>
      <xdr:col>71</xdr:col>
      <xdr:colOff>177800</xdr:colOff>
      <xdr:row>38</xdr:row>
      <xdr:rowOff>37188</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30133"/>
          <a:ext cx="889000" cy="22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141771</xdr:rowOff>
    </xdr:from>
    <xdr:to>
      <xdr:col>85</xdr:col>
      <xdr:colOff>177800</xdr:colOff>
      <xdr:row>38</xdr:row>
      <xdr:rowOff>71921</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85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120198</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63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140529</xdr:rowOff>
    </xdr:from>
    <xdr:to>
      <xdr:col>81</xdr:col>
      <xdr:colOff>101600</xdr:colOff>
      <xdr:row>38</xdr:row>
      <xdr:rowOff>70679</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84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61806</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76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107946</xdr:rowOff>
    </xdr:from>
    <xdr:to>
      <xdr:col>76</xdr:col>
      <xdr:colOff>165100</xdr:colOff>
      <xdr:row>38</xdr:row>
      <xdr:rowOff>38096</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51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54623</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226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157838</xdr:rowOff>
    </xdr:from>
    <xdr:to>
      <xdr:col>72</xdr:col>
      <xdr:colOff>38100</xdr:colOff>
      <xdr:row>38</xdr:row>
      <xdr:rowOff>87988</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501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79115</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94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135683</xdr:rowOff>
    </xdr:from>
    <xdr:to>
      <xdr:col>67</xdr:col>
      <xdr:colOff>101600</xdr:colOff>
      <xdr:row>38</xdr:row>
      <xdr:rowOff>65833</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79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56960</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72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109548</xdr:rowOff>
    </xdr:from>
    <xdr:to>
      <xdr:col>85</xdr:col>
      <xdr:colOff>127000</xdr:colOff>
      <xdr:row>58</xdr:row>
      <xdr:rowOff>116988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053648"/>
          <a:ext cx="838200" cy="7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116988</xdr:rowOff>
    </xdr:from>
    <xdr:to>
      <xdr:col>81</xdr:col>
      <xdr:colOff>50800</xdr:colOff>
      <xdr:row>58</xdr:row>
      <xdr:rowOff>143653</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4592300" y="10061088"/>
          <a:ext cx="889000" cy="26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139419</xdr:rowOff>
    </xdr:from>
    <xdr:to>
      <xdr:col>76</xdr:col>
      <xdr:colOff>114300</xdr:colOff>
      <xdr:row>58</xdr:row>
      <xdr:rowOff>143653</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9569169"/>
          <a:ext cx="889000" cy="518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139419</xdr:rowOff>
    </xdr:from>
    <xdr:to>
      <xdr:col>71</xdr:col>
      <xdr:colOff>177800</xdr:colOff>
      <xdr:row>58</xdr:row>
      <xdr:rowOff>1994</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2814300" y="9569169"/>
          <a:ext cx="889000" cy="376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84609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10028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83490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10027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58748</xdr:rowOff>
    </xdr:from>
    <xdr:to>
      <xdr:col>85</xdr:col>
      <xdr:colOff>177800</xdr:colOff>
      <xdr:row>58</xdr:row>
      <xdr:rowOff>160348</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10002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145125</xdr:rowOff>
    </xdr:from>
    <xdr:ext cx="534377"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1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66188</xdr:rowOff>
    </xdr:from>
    <xdr:to>
      <xdr:col>81</xdr:col>
      <xdr:colOff>101600</xdr:colOff>
      <xdr:row>58</xdr:row>
      <xdr:rowOff>167788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10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158915</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03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92853</xdr:rowOff>
    </xdr:from>
    <xdr:to>
      <xdr:col>76</xdr:col>
      <xdr:colOff>165100</xdr:colOff>
      <xdr:row>59</xdr:row>
      <xdr:rowOff>23003</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36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59</xdr:row>
      <xdr:rowOff>14130</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29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88619</xdr:rowOff>
    </xdr:from>
    <xdr:to>
      <xdr:col>72</xdr:col>
      <xdr:colOff>38100</xdr:colOff>
      <xdr:row>56</xdr:row>
      <xdr:rowOff>18769</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518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35296</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03795" y="9293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122644</xdr:rowOff>
    </xdr:from>
    <xdr:to>
      <xdr:col>67</xdr:col>
      <xdr:colOff>101600</xdr:colOff>
      <xdr:row>58</xdr:row>
      <xdr:rowOff>52794</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9895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69321</xdr:rowOff>
    </xdr:from>
    <xdr:ext cx="599010"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14795" y="9670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162816</xdr:rowOff>
    </xdr:from>
    <xdr:to>
      <xdr:col>85</xdr:col>
      <xdr:colOff>127000</xdr:colOff>
      <xdr:row>79</xdr:row>
      <xdr:rowOff>4324</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5481300" y="13535916"/>
          <a:ext cx="838200" cy="12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115257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88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69042</xdr:rowOff>
    </xdr:from>
    <xdr:to>
      <xdr:col>81</xdr:col>
      <xdr:colOff>50800</xdr:colOff>
      <xdr:row>79</xdr:row>
      <xdr:rowOff>4324</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442142"/>
          <a:ext cx="889000" cy="106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53824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598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32562</xdr:rowOff>
    </xdr:from>
    <xdr:to>
      <xdr:col>76</xdr:col>
      <xdr:colOff>114300</xdr:colOff>
      <xdr:row>78</xdr:row>
      <xdr:rowOff>69042</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3703300" y="13405662"/>
          <a:ext cx="889000" cy="36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52995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90576</xdr:rowOff>
    </xdr:from>
    <xdr:to>
      <xdr:col>71</xdr:col>
      <xdr:colOff>177800</xdr:colOff>
      <xdr:row>78</xdr:row>
      <xdr:rowOff>32562</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292226"/>
          <a:ext cx="889000" cy="113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54379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598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56422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112016</xdr:rowOff>
    </xdr:from>
    <xdr:to>
      <xdr:col>85</xdr:col>
      <xdr:colOff>177800</xdr:colOff>
      <xdr:row>79</xdr:row>
      <xdr:rowOff>42166</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485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71393</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73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124974</xdr:rowOff>
    </xdr:from>
    <xdr:to>
      <xdr:col>81</xdr:col>
      <xdr:colOff>101600</xdr:colOff>
      <xdr:row>79</xdr:row>
      <xdr:rowOff>55124</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49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71651</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273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18242</xdr:rowOff>
    </xdr:from>
    <xdr:to>
      <xdr:col>76</xdr:col>
      <xdr:colOff>165100</xdr:colOff>
      <xdr:row>78</xdr:row>
      <xdr:rowOff>119842</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391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136369</xdr:rowOff>
    </xdr:from>
    <xdr:ext cx="59901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292795" y="13166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153212</xdr:rowOff>
    </xdr:from>
    <xdr:to>
      <xdr:col>72</xdr:col>
      <xdr:colOff>38100</xdr:colOff>
      <xdr:row>78</xdr:row>
      <xdr:rowOff>83362</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354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99889</xdr:rowOff>
    </xdr:from>
    <xdr:ext cx="599010"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03795" y="13130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39776</xdr:rowOff>
    </xdr:from>
    <xdr:to>
      <xdr:col>67</xdr:col>
      <xdr:colOff>101600</xdr:colOff>
      <xdr:row>77</xdr:row>
      <xdr:rowOff>141376</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24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157903</xdr:rowOff>
    </xdr:from>
    <xdr:ext cx="599010"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14795" y="13016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1494</xdr:rowOff>
    </xdr:from>
    <xdr:to>
      <xdr:col>85</xdr:col>
      <xdr:colOff>127000</xdr:colOff>
      <xdr:row>97</xdr:row>
      <xdr:rowOff>31237</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460694"/>
          <a:ext cx="838200" cy="201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145873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605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60418</xdr:rowOff>
    </xdr:from>
    <xdr:to>
      <xdr:col>81</xdr:col>
      <xdr:colOff>50800</xdr:colOff>
      <xdr:row>97</xdr:row>
      <xdr:rowOff>31237</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4592300" y="16519618"/>
          <a:ext cx="889000" cy="142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100306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7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60418</xdr:rowOff>
    </xdr:from>
    <xdr:to>
      <xdr:col>76</xdr:col>
      <xdr:colOff>114300</xdr:colOff>
      <xdr:row>97</xdr:row>
      <xdr:rowOff>122202</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519618"/>
          <a:ext cx="889000" cy="233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103306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122202</xdr:rowOff>
    </xdr:from>
    <xdr:to>
      <xdr:col>71</xdr:col>
      <xdr:colOff>177800</xdr:colOff>
      <xdr:row>97</xdr:row>
      <xdr:rowOff>160851</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752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154756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122144</xdr:rowOff>
    </xdr:from>
    <xdr:to>
      <xdr:col>85</xdr:col>
      <xdr:colOff>177800</xdr:colOff>
      <xdr:row>96</xdr:row>
      <xdr:rowOff>52294</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409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145021</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261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151887</xdr:rowOff>
    </xdr:from>
    <xdr:to>
      <xdr:col>81</xdr:col>
      <xdr:colOff>101600</xdr:colOff>
      <xdr:row>97</xdr:row>
      <xdr:rowOff>82037</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611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98564</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386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9618</xdr:rowOff>
    </xdr:from>
    <xdr:to>
      <xdr:col>76</xdr:col>
      <xdr:colOff>165100</xdr:colOff>
      <xdr:row>96</xdr:row>
      <xdr:rowOff>111218</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4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127745</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244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71402</xdr:rowOff>
    </xdr:from>
    <xdr:to>
      <xdr:col>72</xdr:col>
      <xdr:colOff>38100</xdr:colOff>
      <xdr:row>98</xdr:row>
      <xdr:rowOff>1552</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70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164129</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794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110051</xdr:rowOff>
    </xdr:from>
    <xdr:to>
      <xdr:col>67</xdr:col>
      <xdr:colOff>101600</xdr:colOff>
      <xdr:row>98</xdr:row>
      <xdr:rowOff>40201</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74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31328</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833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民生費は、住民一人当たり</a:t>
          </a:r>
          <a:r>
            <a:rPr kumimoji="1" lang="en-US" altLang="ja-JP" sz="1100">
              <a:solidFill>
                <a:schemeClr val="dk1"/>
              </a:solidFill>
              <a:effectLst/>
              <a:latin typeface="+mn-lt"/>
              <a:ea typeface="+mn-ea"/>
              <a:cs typeface="+mn-cs"/>
            </a:rPr>
            <a:t>391,472</a:t>
          </a:r>
          <a:r>
            <a:rPr kumimoji="1" lang="ja-JP" altLang="ja-JP" sz="1100">
              <a:solidFill>
                <a:schemeClr val="dk1"/>
              </a:solidFill>
              <a:effectLst/>
              <a:latin typeface="+mn-lt"/>
              <a:ea typeface="+mn-ea"/>
              <a:cs typeface="+mn-cs"/>
            </a:rPr>
            <a:t>円となっている。前年度より</a:t>
          </a:r>
          <a:r>
            <a:rPr kumimoji="1" lang="en-US" altLang="ja-JP" sz="1100">
              <a:solidFill>
                <a:schemeClr val="dk1"/>
              </a:solidFill>
              <a:effectLst/>
              <a:latin typeface="+mn-lt"/>
              <a:ea typeface="+mn-ea"/>
              <a:cs typeface="+mn-cs"/>
            </a:rPr>
            <a:t>17,231</a:t>
          </a:r>
          <a:r>
            <a:rPr kumimoji="1" lang="ja-JP" altLang="ja-JP" sz="1100">
              <a:solidFill>
                <a:schemeClr val="dk1"/>
              </a:solidFill>
              <a:effectLst/>
              <a:latin typeface="+mn-lt"/>
              <a:ea typeface="+mn-ea"/>
              <a:cs typeface="+mn-cs"/>
            </a:rPr>
            <a:t>円増額し、</a:t>
          </a:r>
          <a:r>
            <a:rPr kumimoji="1" lang="ja-JP" altLang="en-US" sz="1100">
              <a:solidFill>
                <a:schemeClr val="dk1"/>
              </a:solidFill>
              <a:effectLst/>
              <a:latin typeface="+mn-lt"/>
              <a:ea typeface="+mn-ea"/>
              <a:cs typeface="+mn-cs"/>
            </a:rPr>
            <a:t>前年度と同様、類似団体の平均値を上回る結果となった。</a:t>
          </a:r>
          <a:endParaRPr lang="ja-JP" altLang="ja-JP" sz="1400">
            <a:effectLst/>
          </a:endParaRPr>
        </a:p>
        <a:p>
          <a:r>
            <a:rPr kumimoji="1" lang="ja-JP" altLang="ja-JP" sz="1100">
              <a:solidFill>
                <a:schemeClr val="dk1"/>
              </a:solidFill>
              <a:effectLst/>
              <a:latin typeface="+mn-lt"/>
              <a:ea typeface="+mn-ea"/>
              <a:cs typeface="+mn-cs"/>
            </a:rPr>
            <a:t>これは、高齢化率の高い本町では、扶助費をはじめとする社会保障経費が高いことが主な要因で</a:t>
          </a:r>
          <a:r>
            <a:rPr kumimoji="1" lang="ja-JP" altLang="en-US" sz="1100">
              <a:solidFill>
                <a:schemeClr val="dk1"/>
              </a:solidFill>
              <a:effectLst/>
              <a:latin typeface="+mn-lt"/>
              <a:ea typeface="+mn-ea"/>
              <a:cs typeface="+mn-cs"/>
            </a:rPr>
            <a:t>あり、今後しばらくは増加することが予想される。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土木費は、住民一人当たり</a:t>
          </a:r>
          <a:r>
            <a:rPr kumimoji="1" lang="en-US" altLang="ja-JP" sz="1100">
              <a:solidFill>
                <a:schemeClr val="dk1"/>
              </a:solidFill>
              <a:effectLst/>
              <a:latin typeface="+mn-lt"/>
              <a:ea typeface="+mn-ea"/>
              <a:cs typeface="+mn-cs"/>
            </a:rPr>
            <a:t>388,925</a:t>
          </a:r>
          <a:r>
            <a:rPr kumimoji="1" lang="ja-JP" altLang="ja-JP" sz="1100">
              <a:solidFill>
                <a:schemeClr val="dk1"/>
              </a:solidFill>
              <a:effectLst/>
              <a:latin typeface="+mn-lt"/>
              <a:ea typeface="+mn-ea"/>
              <a:cs typeface="+mn-cs"/>
            </a:rPr>
            <a:t>円となっており、</a:t>
          </a:r>
          <a:r>
            <a:rPr kumimoji="1" lang="ja-JP" altLang="en-US" sz="1100">
              <a:solidFill>
                <a:schemeClr val="dk1"/>
              </a:solidFill>
              <a:effectLst/>
              <a:latin typeface="+mn-lt"/>
              <a:ea typeface="+mn-ea"/>
              <a:cs typeface="+mn-cs"/>
            </a:rPr>
            <a:t>昨年同様に</a:t>
          </a:r>
          <a:r>
            <a:rPr kumimoji="1" lang="ja-JP" altLang="ja-JP" sz="1100">
              <a:solidFill>
                <a:schemeClr val="dk1"/>
              </a:solidFill>
              <a:effectLst/>
              <a:latin typeface="+mn-lt"/>
              <a:ea typeface="+mn-ea"/>
              <a:cs typeface="+mn-cs"/>
            </a:rPr>
            <a:t>類似団体の平均値を大きく上回る結果となった。</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これは、今後の町営住宅等大規模改修事業に備えた町営住宅等管理基金へ</a:t>
          </a:r>
          <a:r>
            <a:rPr kumimoji="1" lang="en-US" altLang="ja-JP" sz="1100">
              <a:solidFill>
                <a:schemeClr val="dk1"/>
              </a:solidFill>
              <a:effectLst/>
              <a:latin typeface="+mn-lt"/>
              <a:ea typeface="+mn-ea"/>
              <a:cs typeface="+mn-cs"/>
            </a:rPr>
            <a:t>366,979</a:t>
          </a:r>
          <a:r>
            <a:rPr kumimoji="1" lang="ja-JP" altLang="ja-JP" sz="1100">
              <a:solidFill>
                <a:schemeClr val="dk1"/>
              </a:solidFill>
              <a:effectLst/>
              <a:latin typeface="+mn-lt"/>
              <a:ea typeface="+mn-ea"/>
              <a:cs typeface="+mn-cs"/>
            </a:rPr>
            <a:t>千円積み立てたことが主な要因である</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公債費は住民一人当たり</a:t>
          </a:r>
          <a:r>
            <a:rPr kumimoji="1" lang="en-US" altLang="ja-JP" sz="1100">
              <a:solidFill>
                <a:schemeClr val="dk1"/>
              </a:solidFill>
              <a:effectLst/>
              <a:latin typeface="+mn-lt"/>
              <a:ea typeface="+mn-ea"/>
              <a:cs typeface="+mn-cs"/>
            </a:rPr>
            <a:t>292,549</a:t>
          </a:r>
          <a:r>
            <a:rPr kumimoji="1" lang="ja-JP" altLang="en-US" sz="1100">
              <a:solidFill>
                <a:schemeClr val="dk1"/>
              </a:solidFill>
              <a:effectLst/>
              <a:latin typeface="+mn-lt"/>
              <a:ea typeface="+mn-ea"/>
              <a:cs typeface="+mn-cs"/>
            </a:rPr>
            <a:t>円となっており、昨年より</a:t>
          </a:r>
          <a:r>
            <a:rPr kumimoji="1" lang="en-US" altLang="ja-JP" sz="1100">
              <a:solidFill>
                <a:schemeClr val="dk1"/>
              </a:solidFill>
              <a:effectLst/>
              <a:latin typeface="+mn-lt"/>
              <a:ea typeface="+mn-ea"/>
              <a:cs typeface="+mn-cs"/>
            </a:rPr>
            <a:t>105,613</a:t>
          </a:r>
          <a:r>
            <a:rPr kumimoji="1" lang="ja-JP" altLang="en-US" sz="1100">
              <a:solidFill>
                <a:schemeClr val="dk1"/>
              </a:solidFill>
              <a:effectLst/>
              <a:latin typeface="+mn-lt"/>
              <a:ea typeface="+mn-ea"/>
              <a:cs typeface="+mn-cs"/>
            </a:rPr>
            <a:t>円増加し、類似団体平均値を大きく上回る結果となった。</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これは、繰上償還</a:t>
          </a:r>
          <a:r>
            <a:rPr kumimoji="1" lang="en-US" altLang="ja-JP" sz="1100">
              <a:solidFill>
                <a:schemeClr val="dk1"/>
              </a:solidFill>
              <a:effectLst/>
              <a:latin typeface="+mn-lt"/>
              <a:ea typeface="+mn-ea"/>
              <a:cs typeface="+mn-cs"/>
            </a:rPr>
            <a:t>225,731</a:t>
          </a:r>
          <a:r>
            <a:rPr kumimoji="1" lang="ja-JP" altLang="en-US" sz="1100">
              <a:solidFill>
                <a:schemeClr val="dk1"/>
              </a:solidFill>
              <a:effectLst/>
              <a:latin typeface="+mn-lt"/>
              <a:ea typeface="+mn-ea"/>
              <a:cs typeface="+mn-cs"/>
            </a:rPr>
            <a:t>千円を実施したことが要因である。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400">
            <a:effectLst/>
          </a:endParaRPr>
        </a:p>
        <a:p>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財政調整基金残高については、今後の町営住宅等大規模改修事業に備えて公共施設整備基金に</a:t>
          </a:r>
          <a:r>
            <a:rPr kumimoji="1" lang="en-US" altLang="ja-JP" sz="1100">
              <a:solidFill>
                <a:schemeClr val="dk1"/>
              </a:solidFill>
              <a:effectLst/>
              <a:latin typeface="+mn-lt"/>
              <a:ea typeface="+mn-ea"/>
              <a:cs typeface="+mn-cs"/>
            </a:rPr>
            <a:t>309,650</a:t>
          </a:r>
          <a:r>
            <a:rPr kumimoji="1" lang="ja-JP" altLang="ja-JP" sz="1100">
              <a:solidFill>
                <a:schemeClr val="dk1"/>
              </a:solidFill>
              <a:effectLst/>
              <a:latin typeface="+mn-lt"/>
              <a:ea typeface="+mn-ea"/>
              <a:cs typeface="+mn-cs"/>
            </a:rPr>
            <a:t>千円の積立を行った結果、財政調整基金から</a:t>
          </a:r>
          <a:r>
            <a:rPr kumimoji="1" lang="en-US" altLang="ja-JP" sz="1100">
              <a:solidFill>
                <a:schemeClr val="dk1"/>
              </a:solidFill>
              <a:effectLst/>
              <a:latin typeface="+mn-lt"/>
              <a:ea typeface="+mn-ea"/>
              <a:cs typeface="+mn-cs"/>
            </a:rPr>
            <a:t>300,000</a:t>
          </a:r>
          <a:r>
            <a:rPr kumimoji="1" lang="ja-JP" altLang="ja-JP" sz="1100">
              <a:solidFill>
                <a:schemeClr val="dk1"/>
              </a:solidFill>
              <a:effectLst/>
              <a:latin typeface="+mn-lt"/>
              <a:ea typeface="+mn-ea"/>
              <a:cs typeface="+mn-cs"/>
            </a:rPr>
            <a:t>千円の取崩を行い、標準財政規模に占める割合は約</a:t>
          </a:r>
          <a:r>
            <a:rPr kumimoji="1" lang="en-US" altLang="ja-JP" sz="1100">
              <a:solidFill>
                <a:schemeClr val="dk1"/>
              </a:solidFill>
              <a:effectLst/>
              <a:latin typeface="+mn-lt"/>
              <a:ea typeface="+mn-ea"/>
              <a:cs typeface="+mn-cs"/>
            </a:rPr>
            <a:t>7.4%</a:t>
          </a:r>
          <a:r>
            <a:rPr kumimoji="1" lang="ja-JP" altLang="ja-JP" sz="1100">
              <a:solidFill>
                <a:schemeClr val="dk1"/>
              </a:solidFill>
              <a:effectLst/>
              <a:latin typeface="+mn-lt"/>
              <a:ea typeface="+mn-ea"/>
              <a:cs typeface="+mn-cs"/>
            </a:rPr>
            <a:t>減少した。</a:t>
          </a:r>
          <a:endParaRPr lang="ja-JP" altLang="ja-JP">
            <a:effectLst/>
          </a:endParaRPr>
        </a:p>
        <a:p>
          <a:r>
            <a:rPr kumimoji="1" lang="ja-JP" altLang="en-US" sz="1100">
              <a:solidFill>
                <a:schemeClr val="dk1"/>
              </a:solidFill>
              <a:effectLst/>
              <a:latin typeface="+mn-lt"/>
              <a:ea typeface="+mn-ea"/>
              <a:cs typeface="+mn-cs"/>
            </a:rPr>
            <a:t>今後は</a:t>
          </a:r>
          <a:r>
            <a:rPr kumimoji="1" lang="ja-JP" altLang="ja-JP" sz="1100">
              <a:solidFill>
                <a:schemeClr val="dk1"/>
              </a:solidFill>
              <a:effectLst/>
              <a:latin typeface="+mn-lt"/>
              <a:ea typeface="+mn-ea"/>
              <a:cs typeface="+mn-cs"/>
            </a:rPr>
            <a:t>決算剰余金を中心に積み立てるとともに、財政健全化の取組を着実に実施</a:t>
          </a:r>
          <a:r>
            <a:rPr kumimoji="1" lang="ja-JP" altLang="en-US" sz="1100">
              <a:solidFill>
                <a:schemeClr val="dk1"/>
              </a:solidFill>
              <a:effectLst/>
              <a:latin typeface="+mn-lt"/>
              <a:ea typeface="+mn-ea"/>
              <a:cs typeface="+mn-cs"/>
            </a:rPr>
            <a:t>し、</a:t>
          </a:r>
          <a:r>
            <a:rPr kumimoji="1" lang="ja-JP" altLang="ja-JP" sz="1100">
              <a:solidFill>
                <a:schemeClr val="dk1"/>
              </a:solidFill>
              <a:effectLst/>
              <a:latin typeface="+mn-lt"/>
              <a:ea typeface="+mn-ea"/>
              <a:cs typeface="+mn-cs"/>
            </a:rPr>
            <a:t>実質収支比率４％を目途に、事業等を精選し、健全な財政運営を図る</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100">
              <a:solidFill>
                <a:schemeClr val="dk1"/>
              </a:solidFill>
              <a:effectLst/>
              <a:latin typeface="+mn-lt"/>
              <a:ea typeface="+mn-ea"/>
              <a:cs typeface="+mn-cs"/>
            </a:rPr>
            <a:t>今後は、各保険料の適正化を図ることにより、普通会計の負担額を減らすよう努める。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a:t>
          </a:r>
          <a:r>
            <a:rPr kumimoji="1" lang="ja-JP" altLang="en-US" sz="1100">
              <a:solidFill>
                <a:schemeClr val="dk1"/>
              </a:solidFill>
              <a:effectLst/>
              <a:latin typeface="+mn-lt"/>
              <a:ea typeface="+mn-ea"/>
              <a:cs typeface="+mn-cs"/>
            </a:rPr>
            <a:t>これまで数度の</a:t>
          </a:r>
          <a:r>
            <a:rPr kumimoji="1" lang="ja-JP" altLang="ja-JP" sz="1100">
              <a:solidFill>
                <a:schemeClr val="dk1"/>
              </a:solidFill>
              <a:effectLst/>
              <a:latin typeface="+mn-lt"/>
              <a:ea typeface="+mn-ea"/>
              <a:cs typeface="+mn-cs"/>
            </a:rPr>
            <a:t>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年度から令和元年度までには約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年度にはその元金償還が始まったことから、それ以降増加傾向にある。</a:t>
          </a:r>
          <a:endParaRPr lang="ja-JP" altLang="ja-JP" sz="1400">
            <a:effectLst/>
          </a:endParaRPr>
        </a:p>
        <a:p>
          <a:r>
            <a:rPr kumimoji="1" lang="ja-JP" altLang="ja-JP" sz="1100">
              <a:solidFill>
                <a:schemeClr val="dk1"/>
              </a:solidFill>
              <a:effectLst/>
              <a:latin typeface="+mn-lt"/>
              <a:ea typeface="+mn-ea"/>
              <a:cs typeface="+mn-cs"/>
            </a:rPr>
            <a:t>また、令和２年度及び３年度には、保小中一貫教育施設整備事業の大型事業の新発債の発行があった</a:t>
          </a:r>
          <a:r>
            <a:rPr kumimoji="1" lang="ja-JP" altLang="en-US" sz="1100">
              <a:solidFill>
                <a:schemeClr val="dk1"/>
              </a:solidFill>
              <a:effectLst/>
              <a:latin typeface="+mn-lt"/>
              <a:ea typeface="+mn-ea"/>
              <a:cs typeface="+mn-cs"/>
            </a:rPr>
            <a:t>ほか</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町営住宅等大規模改修事業等大型の事業も予定していることから、今後の</a:t>
          </a:r>
          <a:r>
            <a:rPr kumimoji="1" lang="ja-JP" altLang="ja-JP" sz="1100">
              <a:solidFill>
                <a:schemeClr val="dk1"/>
              </a:solidFill>
              <a:effectLst/>
              <a:latin typeface="+mn-lt"/>
              <a:ea typeface="+mn-ea"/>
              <a:cs typeface="+mn-cs"/>
            </a:rPr>
            <a:t>実質公債費比率の上昇を抑制するためにも、</a:t>
          </a:r>
          <a:r>
            <a:rPr kumimoji="1" lang="ja-JP" altLang="en-US" sz="1100">
              <a:solidFill>
                <a:schemeClr val="dk1"/>
              </a:solidFill>
              <a:effectLst/>
              <a:latin typeface="+mn-lt"/>
              <a:ea typeface="+mn-ea"/>
              <a:cs typeface="+mn-cs"/>
            </a:rPr>
            <a:t>基金の活用及び</a:t>
          </a:r>
          <a:r>
            <a:rPr kumimoji="1" lang="ja-JP" altLang="ja-JP" sz="1100">
              <a:solidFill>
                <a:schemeClr val="dk1"/>
              </a:solidFill>
              <a:effectLst/>
              <a:latin typeface="+mn-lt"/>
              <a:ea typeface="+mn-ea"/>
              <a:cs typeface="+mn-cs"/>
            </a:rPr>
            <a:t>既発債の繰上償還</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を</a:t>
          </a:r>
          <a:r>
            <a:rPr kumimoji="1" lang="ja-JP" altLang="en-US" sz="1100">
              <a:solidFill>
                <a:schemeClr val="dk1"/>
              </a:solidFill>
              <a:effectLst/>
              <a:latin typeface="+mn-lt"/>
              <a:ea typeface="+mn-ea"/>
              <a:cs typeface="+mn-cs"/>
            </a:rPr>
            <a:t>行い</a:t>
          </a:r>
          <a:r>
            <a:rPr kumimoji="1" lang="ja-JP" altLang="ja-JP" sz="1100">
              <a:solidFill>
                <a:schemeClr val="dk1"/>
              </a:solidFill>
              <a:effectLst/>
              <a:latin typeface="+mn-lt"/>
              <a:ea typeface="+mn-ea"/>
              <a:cs typeface="+mn-cs"/>
            </a:rPr>
            <a:t>引き続き健全な財政運営に努めていく。</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満期一括償還地方債の借入無し。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おり、また、令和２年度及び３年度は保小中一貫教育施設整備等の大型事業により、起債の借入額の増加が見られた。令和４年度</a:t>
          </a:r>
          <a:r>
            <a:rPr kumimoji="1" lang="ja-JP" altLang="en-US" sz="1100">
              <a:solidFill>
                <a:schemeClr val="dk1"/>
              </a:solidFill>
              <a:effectLst/>
              <a:latin typeface="+mn-lt"/>
              <a:ea typeface="+mn-ea"/>
              <a:cs typeface="+mn-cs"/>
            </a:rPr>
            <a:t>及び令和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a:t>
          </a:r>
          <a:r>
            <a:rPr kumimoji="1" lang="ja-JP" altLang="ja-JP" sz="1100">
              <a:solidFill>
                <a:schemeClr val="dk1"/>
              </a:solidFill>
              <a:effectLst/>
              <a:latin typeface="+mn-lt"/>
              <a:ea typeface="+mn-ea"/>
              <a:cs typeface="+mn-cs"/>
            </a:rPr>
            <a:t>には繰上償還を行ったが、今後とも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千円の取崩を行ったほか、繰上償還により減債基金は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225,731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千円の取崩を行ったが、預金利子の積立をはじめ、公共施設整備基金に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千円、町営住宅等管理基金に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千円等を積み立てた結果、基金全体で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296,203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baseline="0">
              <a:solidFill>
                <a:schemeClr val="dk1"/>
              </a:solidFill>
              <a:effectLst/>
              <a:latin typeface="ＭＳ ゴシック" panose="020B0609070205080204" pitchFamily="49" charset="-128"/>
              <a:ea typeface="ＭＳ ゴシック" panose="020B0609070205080204" pitchFamily="49" charset="-128"/>
              <a:cs typeface="+mn-cs"/>
            </a:rPr>
            <a:t>公共施設の老朽化対策のため、公共施設整備基金及び町営住宅等管理基金を中心に積立を行うほか、減債基金への積立を行い、繰上償還を実施することで実質公債費比率の上昇を抑制する。</a:t>
          </a: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公共施設整備基金：公共施設の円滑な整備を図る。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具体例：庁舎建替、老朽施設の更新等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町営住宅等管理基金：町営住宅等の維持管理、修繕又は改良等を円滑に行う。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森林環境譲与税基金：森林環境譲与税を財源として、森林の整備に関する施策等を実施するため、必要な資金を積み立てる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公共施設整備基金：預金利子のほか、後年度に実施予定の町営住宅整備のために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千円を積み立てたことにより増となった。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町営住宅等管理基金：計画修繕のほか、後年度実施予定の町営住宅改修のための積立金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千円及び預金利子の積立により増となった。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85,103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千円の積立及び預金利子の積立により増となった。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に別施設への緊急的な避難移転を行ったが、新庁舎建設についての目処がたっていない状況である。すべての公共施設の点検を行ったが、その結果に基づき今後の施設の更新・除却等について協議を行い、計画に基づき施設の更新等を行う予定であり、その経費に充てるため毎年積立を行っ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町営住宅等管理基金：老朽化が深刻な問題となっている町営住宅等の大規模修繕や改良等を計画的に行う予定であり、その経費に充てるため毎年積立を行っていく。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千円、町営住宅等管理基金に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千円等を積み立てた結果、財政調整基金から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千円を取り崩すこととなり、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257,240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将来的な地方交付税の減等による財源不足に対応するため決算剰余金や運用益等を積立てる。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225,731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千円の繰上償還を行ったことにより、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200,849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今後、地方債償還が増え続けることから、それに備えて毎年度計画的に積立を行う予定である。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FD20F0F-CE97-448F-B4D6-9D61C75A9C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F305DB05-B132-4D69-B23E-A35E6FAB2F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1BF174DA-2369-43CD-BE6C-1960D18EF0D5}"/>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6ABA4B49-5482-4BE8-A6A9-D1ED2B388F79}"/>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F6D9A3BA-622F-41BD-A3E9-B822B20A85B0}"/>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BB823E34-EC45-46C2-A068-F2FA96E72835}"/>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00955B06-6F0F-4522-B0CB-8B55623FE9E7}"/>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802F10A4-0D3A-4C34-8596-8C569E22F1FC}"/>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14C61205-1719-4C23-A6F2-BDAE88A4218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D303F17F-8669-4457-931B-4142382D11CA}"/>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9B2DAE09-C499-4E3B-BDE4-8E5FE0AA1469}"/>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70C8A3CC-E864-46E3-9B77-6B2EACE7D60C}"/>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E22673FE-7B49-4B3E-B2C3-5D761B00AEA4}"/>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72167F07-4BCC-4B44-8003-58297A6B85DA}"/>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945CE5B7-26E8-44C0-AD4D-08093F7B647B}"/>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FCF6C521-1482-4FA6-AD23-6861DF9D4025}"/>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48C45D00-398D-473D-885E-DF4789ADFDA8}"/>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11991AB2-1B17-4301-B64A-68F890CE91E9}"/>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BED48FC5-C332-46AA-ABD7-F22DFE924DB7}"/>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41D97A75-A583-4108-83A0-3DBE26E68335}"/>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5D79F8FC-3769-45B4-B1AC-FA4352434EC7}"/>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496A9CD5-2EFF-4ABC-8D58-E7AD987BCBD7}"/>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C275C46C-33BF-45D5-955F-2FAF6BA82489}"/>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D691BE22-7B75-4200-BA7B-A0E50157C748}"/>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C8EE3FA3-EC44-4990-B5C7-CC561C5F83CE}"/>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6378CA3B-3A41-4FE1-99AE-9AD26B4DEA0E}"/>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F8B1E879-3B72-42E1-B82B-4EBFA5461F0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7F44C127-28F2-4CC2-B844-74C0D1AE276D}"/>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4F1F596F-5BCB-4269-B046-E9FA8A35514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89C35CE0-50B8-47CA-8BE1-7415F616838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8A44C08A-BC01-4346-BFEA-305BAD044DBA}"/>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06CC13AE-CCBD-4DE7-8BB6-59111BBC8504}"/>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B4CA776E-379F-4540-ACBC-47550D7BAD5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8E6F3EEA-62B0-4D94-878F-4827EA8677C9}"/>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B208CFA5-7A2D-474F-B254-D4403427AF9B}"/>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7BF9F87D-C3F9-4E14-B6D8-991412E3608B}"/>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A18C852E-1793-459D-9414-D4BF2AF9E8F6}"/>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9E5C2D3C-CA29-4091-8685-82C3544801ED}"/>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B8F4201B-0694-4981-B2C9-75D0C2CD958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24A75BF1-E2E1-4A90-A3DC-85353E91539A}"/>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696CA6A2-7715-4BBE-990A-041AC22FBBEB}"/>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13AD532D-C632-473F-BA65-B70771949A94}"/>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E1F1CB7B-125C-4B22-8058-BEFA2982C1FC}"/>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5B4B3758-8968-4D8C-9E52-1924CCC1556D}"/>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EDF9ACB9-EC80-4F26-91E3-976C012E7958}"/>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2462964E-6A9E-4366-9C4D-CF0444B46402}"/>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00A48075-C403-4438-A612-F94630FE51B7}"/>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[ 65.8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25F975C6-AF12-4812-BDC0-CDE5CFBDD56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4F254560-76A0-49B6-A429-2FFADC5563C7}"/>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E8856E63-510B-43AB-984C-A47731BBD81D}"/>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D7A502A3-3465-4014-88B5-D0288E5A998E}"/>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4C3B1123-3668-4D24-8C10-B91AD87369D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563DCF4F-9A69-424C-AEC3-747E5959498F}"/>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0A48CD2F-90C2-44BB-881C-BAED657E478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2D6FB4BD-F08B-4533-B1DD-C40765312017}"/>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2249886C-5337-41CB-B016-EC563F5AE8DA}"/>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46D0D699-B35C-4449-9C15-B380470802C5}"/>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100" b="0" i="0" u="none" strike="noStrike">
              <a:solidFill>
                <a:schemeClr val="dk1"/>
              </a:solidFill>
              <a:effectLst/>
              <a:latin typeface="ＭＳ Ｐゴシック" panose="020B0600070205080204" pitchFamily="50" charset="-128"/>
              <a:ea typeface="ＭＳ Ｐゴシック" panose="020B0600070205080204" pitchFamily="50" charset="-128"/>
              <a:cs typeface="+mn-cs"/>
            </a:rPr>
            <a:t>令和３年度は教育施設等整備事業、令和５年度は公営住宅の用地取得等、新規の固定資産取得があったが、令和６年度は資産の取得等が少なかったため、前年値から</a:t>
          </a:r>
          <a:r>
            <a:rPr lang="en-US" altLang="ja-JP" sz="1100" b="0" i="0" u="none" strike="noStrike">
              <a:solidFill>
                <a:schemeClr val="dk1"/>
              </a:solidFill>
              <a:effectLst/>
              <a:latin typeface="ＭＳ Ｐゴシック" panose="020B0600070205080204" pitchFamily="50" charset="-128"/>
              <a:ea typeface="ＭＳ Ｐゴシック" panose="020B0600070205080204" pitchFamily="50" charset="-128"/>
              <a:cs typeface="+mn-cs"/>
            </a:rPr>
            <a:t>1.1</a:t>
          </a:r>
          <a:r>
            <a:rPr lang="ja-JP" altLang="en-US" sz="1100" b="0" i="0" u="none" strike="noStrike">
              <a:solidFill>
                <a:schemeClr val="dk1"/>
              </a:solidFill>
              <a:effectLst/>
              <a:latin typeface="ＭＳ Ｐゴシック" panose="020B0600070205080204" pitchFamily="50" charset="-128"/>
              <a:ea typeface="ＭＳ Ｐゴシック" panose="020B0600070205080204" pitchFamily="50" charset="-128"/>
              <a:cs typeface="+mn-cs"/>
            </a:rPr>
            <a:t>％増加した。類似団体と比較すると</a:t>
          </a:r>
          <a:r>
            <a:rPr lang="en-US" altLang="ja-JP" sz="1100" b="0" i="0" u="none" strike="noStrike">
              <a:solidFill>
                <a:schemeClr val="dk1"/>
              </a:solidFill>
              <a:effectLst/>
              <a:latin typeface="ＭＳ Ｐゴシック" panose="020B0600070205080204" pitchFamily="50" charset="-128"/>
              <a:ea typeface="ＭＳ Ｐゴシック" panose="020B0600070205080204" pitchFamily="50" charset="-128"/>
              <a:cs typeface="+mn-cs"/>
            </a:rPr>
            <a:t>0.8</a:t>
          </a:r>
          <a:r>
            <a:rPr lang="ja-JP" altLang="en-US" sz="1100" b="0" i="0" u="none" strike="noStrike">
              <a:solidFill>
                <a:schemeClr val="dk1"/>
              </a:solidFill>
              <a:effectLst/>
              <a:latin typeface="ＭＳ Ｐゴシック" panose="020B0600070205080204" pitchFamily="50" charset="-128"/>
              <a:ea typeface="ＭＳ Ｐゴシック" panose="020B0600070205080204" pitchFamily="50" charset="-128"/>
              <a:cs typeface="+mn-cs"/>
            </a:rPr>
            <a:t>ポイント低い数値となってはいるが、全体的に本町の多くの公共施設が老朽化していることを示している。遊休施設についての有効活用が本町の課題となっており、今後、施設の利用状況や維持コスト等を考慮し、除却も含めた検討をすすめ、公共施設等総合管理計画や個別施設計画に基づいた適正な施設管理を行っていく。</a:t>
          </a:r>
          <a:r>
            <a:rPr lang="ja-JP" altLang="en-US">
              <a:effectLst/>
              <a:latin typeface="ＭＳ Ｐゴシック" panose="020B0600070205080204" pitchFamily="50" charset="-128"/>
              <a:ea typeface="ＭＳ Ｐゴシック" panose="020B0600070205080204" pitchFamily="50" charset="-128"/>
            </a:rPr>
            <a:t> </a:t>
          </a:r>
          <a:endPar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59D625BB-2612-46AC-A725-7A8E62609230}"/>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D2BC1BDA-ABE5-49DD-A150-5FCE0A7185BA}"/>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EBCD2768-E9FC-43E8-A11C-7A6770C97B62}"/>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949EF0F4-0760-4BB1-A7EE-AF0E03C359E0}"/>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B4D02F70-4845-441E-8088-A98B434D13DA}"/>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2E805930-317B-44FF-9329-26C1645F97BB}"/>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458CD5A5-4374-4FEA-9E08-42EFC995AAC9}"/>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3D49BE7D-82DF-45A8-A0A3-780C63D2E312}"/>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3B9E43E8-561D-4BF5-9CF2-2756F6787DC0}"/>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153B1526-ED2D-477F-8814-FE715E3E90AE}"/>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AD42C6E8-C986-4A36-9F80-29F297FEDC2F}"/>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2595EDF3-62A0-4823-9BA6-87C7CFAC5D1E}"/>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9480D427-0274-4F37-9B94-D92A4808C33D}"/>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FE4DEE66-E254-4EAB-AE3A-52FC39AAC04C}"/>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04FEA02B-03B3-4914-9442-7EA4063FAFD4}"/>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EE07DCA9-6496-44A6-9BDE-2336C60A2A86}"/>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936B6965-4AFD-4794-8CE0-4618E265924A}"/>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E32E0FB3-7CAE-4DD7-A608-149E4D2B21AE}"/>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25</xdr:row>
      <xdr:rowOff>129631</xdr:rowOff>
    </xdr:from>
    <xdr:to>
      <xdr:col>23</xdr:col>
      <xdr:colOff>85090</xdr:colOff>
      <xdr:row>34</xdr:row>
      <xdr:rowOff>119471</xdr:rowOff>
    </xdr:to>
    <xdr:cxnSp macro="">
      <xdr:nvCxnSpPr>
        <xdr:cNvPr id="77" name="直線コネクタ 76">
          <a:extLst>
            <a:ext uri="{FF2B5EF4-FFF2-40B4-BE49-F238E27FC236}">
              <a16:creationId xmlns:a16="http://schemas.microsoft.com/office/drawing/2014/main" id="{3492608D-4A1A-4593-8BD2-714132DFD650}"/>
            </a:ext>
          </a:extLst>
        </xdr:cNvPr>
        <xdr:cNvCxnSpPr/>
      </xdr:nvCxnSpPr>
      <xdr:spPr>
        <a:xfrm flipV="1">
          <a:off x="4760595" y="5187406"/>
          <a:ext cx="1270" cy="1532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123298</xdr:rowOff>
    </xdr:from>
    <xdr:ext cx="405111" cy="259045"/>
    <xdr:sp macro="" textlink="">
      <xdr:nvSpPr>
        <xdr:cNvPr id="78" name="有形固定資産減価償却率最小値テキスト">
          <a:extLst>
            <a:ext uri="{FF2B5EF4-FFF2-40B4-BE49-F238E27FC236}">
              <a16:creationId xmlns:a16="http://schemas.microsoft.com/office/drawing/2014/main" id="{EACAFDBA-74CC-411B-ACC5-9F202E5EC31A}"/>
            </a:ext>
          </a:extLst>
        </xdr:cNvPr>
        <xdr:cNvSpPr txBox="1"/>
      </xdr:nvSpPr>
      <xdr:spPr>
        <a:xfrm>
          <a:off x="4813300" y="6724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119471</xdr:rowOff>
    </xdr:from>
    <xdr:to>
      <xdr:col>23</xdr:col>
      <xdr:colOff>174625</xdr:colOff>
      <xdr:row>34</xdr:row>
      <xdr:rowOff>119471</xdr:rowOff>
    </xdr:to>
    <xdr:cxnSp macro="">
      <xdr:nvCxnSpPr>
        <xdr:cNvPr id="79" name="直線コネクタ 78">
          <a:extLst>
            <a:ext uri="{FF2B5EF4-FFF2-40B4-BE49-F238E27FC236}">
              <a16:creationId xmlns:a16="http://schemas.microsoft.com/office/drawing/2014/main" id="{D1430AB8-8791-41C9-9B85-2E9A48B08094}"/>
            </a:ext>
          </a:extLst>
        </xdr:cNvPr>
        <xdr:cNvCxnSpPr/>
      </xdr:nvCxnSpPr>
      <xdr:spPr>
        <a:xfrm>
          <a:off x="4673600" y="6720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76308</xdr:rowOff>
    </xdr:from>
    <xdr:ext cx="405111" cy="259045"/>
    <xdr:sp macro="" textlink="">
      <xdr:nvSpPr>
        <xdr:cNvPr id="80" name="有形固定資産減価償却率最大値テキスト">
          <a:extLst>
            <a:ext uri="{FF2B5EF4-FFF2-40B4-BE49-F238E27FC236}">
              <a16:creationId xmlns:a16="http://schemas.microsoft.com/office/drawing/2014/main" id="{DB83F184-CE66-4D08-BA98-F4EA0E9D4CB7}"/>
            </a:ext>
          </a:extLst>
        </xdr:cNvPr>
        <xdr:cNvSpPr txBox="1"/>
      </xdr:nvSpPr>
      <xdr:spPr>
        <a:xfrm>
          <a:off x="4813300" y="4962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25</xdr:row>
      <xdr:rowOff>129631</xdr:rowOff>
    </xdr:from>
    <xdr:to>
      <xdr:col>23</xdr:col>
      <xdr:colOff>174625</xdr:colOff>
      <xdr:row>25</xdr:row>
      <xdr:rowOff>129631</xdr:rowOff>
    </xdr:to>
    <xdr:cxnSp macro="">
      <xdr:nvCxnSpPr>
        <xdr:cNvPr id="81" name="直線コネクタ 80">
          <a:extLst>
            <a:ext uri="{FF2B5EF4-FFF2-40B4-BE49-F238E27FC236}">
              <a16:creationId xmlns:a16="http://schemas.microsoft.com/office/drawing/2014/main" id="{C60F0792-5E99-46D7-BCED-BDE5175FEA55}"/>
            </a:ext>
          </a:extLst>
        </xdr:cNvPr>
        <xdr:cNvCxnSpPr/>
      </xdr:nvCxnSpPr>
      <xdr:spPr>
        <a:xfrm>
          <a:off x="4673600" y="5187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94451</xdr:rowOff>
    </xdr:from>
    <xdr:ext cx="405111" cy="259045"/>
    <xdr:sp macro="" textlink="">
      <xdr:nvSpPr>
        <xdr:cNvPr id="82" name="有形固定資産減価償却率平均値テキスト">
          <a:extLst>
            <a:ext uri="{FF2B5EF4-FFF2-40B4-BE49-F238E27FC236}">
              <a16:creationId xmlns:a16="http://schemas.microsoft.com/office/drawing/2014/main" id="{54C5A01C-3F0F-42F4-9A99-1C4FFB81324D}"/>
            </a:ext>
          </a:extLst>
        </xdr:cNvPr>
        <xdr:cNvSpPr txBox="1"/>
      </xdr:nvSpPr>
      <xdr:spPr>
        <a:xfrm>
          <a:off x="4813300" y="600947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116024</xdr:rowOff>
    </xdr:from>
    <xdr:to>
      <xdr:col>23</xdr:col>
      <xdr:colOff>136525</xdr:colOff>
      <xdr:row>31</xdr:row>
      <xdr:rowOff>46174</xdr:rowOff>
    </xdr:to>
    <xdr:sp macro="" textlink="">
      <xdr:nvSpPr>
        <xdr:cNvPr id="83" name="フローチャート: 判断 82">
          <a:extLst>
            <a:ext uri="{FF2B5EF4-FFF2-40B4-BE49-F238E27FC236}">
              <a16:creationId xmlns:a16="http://schemas.microsoft.com/office/drawing/2014/main" id="{1B69ECC6-D292-4DB8-BD91-9E524E8F8CA2}"/>
            </a:ext>
          </a:extLst>
        </xdr:cNvPr>
        <xdr:cNvSpPr/>
      </xdr:nvSpPr>
      <xdr:spPr>
        <a:xfrm>
          <a:off x="4711700" y="6031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94433</xdr:rowOff>
    </xdr:from>
    <xdr:to>
      <xdr:col>19</xdr:col>
      <xdr:colOff>187325</xdr:colOff>
      <xdr:row>31</xdr:row>
      <xdr:rowOff>24583</xdr:rowOff>
    </xdr:to>
    <xdr:sp macro="" textlink="">
      <xdr:nvSpPr>
        <xdr:cNvPr id="84" name="フローチャート: 判断 83">
          <a:extLst>
            <a:ext uri="{FF2B5EF4-FFF2-40B4-BE49-F238E27FC236}">
              <a16:creationId xmlns:a16="http://schemas.microsoft.com/office/drawing/2014/main" id="{63D08B46-8B1D-4E4B-ACDE-BA6B11E1F3FB}"/>
            </a:ext>
          </a:extLst>
        </xdr:cNvPr>
        <xdr:cNvSpPr/>
      </xdr:nvSpPr>
      <xdr:spPr>
        <a:xfrm>
          <a:off x="4000500" y="6009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23495</xdr:rowOff>
    </xdr:from>
    <xdr:to>
      <xdr:col>15</xdr:col>
      <xdr:colOff>187325</xdr:colOff>
      <xdr:row>30</xdr:row>
      <xdr:rowOff>125095</xdr:rowOff>
    </xdr:to>
    <xdr:sp macro="" textlink="">
      <xdr:nvSpPr>
        <xdr:cNvPr id="85" name="フローチャート: 判断 84">
          <a:extLst>
            <a:ext uri="{FF2B5EF4-FFF2-40B4-BE49-F238E27FC236}">
              <a16:creationId xmlns:a16="http://schemas.microsoft.com/office/drawing/2014/main" id="{924D85D3-E0F7-4047-9DB9-ED3B449D7294}"/>
            </a:ext>
          </a:extLst>
        </xdr:cNvPr>
        <xdr:cNvSpPr/>
      </xdr:nvSpPr>
      <xdr:spPr>
        <a:xfrm>
          <a:off x="3238500" y="5938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151765</xdr:rowOff>
    </xdr:from>
    <xdr:to>
      <xdr:col>11</xdr:col>
      <xdr:colOff>187325</xdr:colOff>
      <xdr:row>30</xdr:row>
      <xdr:rowOff>81915</xdr:rowOff>
    </xdr:to>
    <xdr:sp macro="" textlink="">
      <xdr:nvSpPr>
        <xdr:cNvPr id="86" name="フローチャート: 判断 85">
          <a:extLst>
            <a:ext uri="{FF2B5EF4-FFF2-40B4-BE49-F238E27FC236}">
              <a16:creationId xmlns:a16="http://schemas.microsoft.com/office/drawing/2014/main" id="{E2C8D498-1D95-4F05-9A76-E08916114C42}"/>
            </a:ext>
          </a:extLst>
        </xdr:cNvPr>
        <xdr:cNvSpPr/>
      </xdr:nvSpPr>
      <xdr:spPr>
        <a:xfrm>
          <a:off x="2476500" y="589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114753</xdr:rowOff>
    </xdr:from>
    <xdr:to>
      <xdr:col>7</xdr:col>
      <xdr:colOff>187325</xdr:colOff>
      <xdr:row>30</xdr:row>
      <xdr:rowOff>44903</xdr:rowOff>
    </xdr:to>
    <xdr:sp macro="" textlink="">
      <xdr:nvSpPr>
        <xdr:cNvPr id="87" name="フローチャート: 判断 86">
          <a:extLst>
            <a:ext uri="{FF2B5EF4-FFF2-40B4-BE49-F238E27FC236}">
              <a16:creationId xmlns:a16="http://schemas.microsoft.com/office/drawing/2014/main" id="{1C12DE14-37F1-45EE-96DA-198E9C38ACDC}"/>
            </a:ext>
          </a:extLst>
        </xdr:cNvPr>
        <xdr:cNvSpPr/>
      </xdr:nvSpPr>
      <xdr:spPr>
        <a:xfrm>
          <a:off x="17145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7FA8AE5A-13F1-4851-BCF3-46CF382D3A07}"/>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37B6B038-13C4-4C0F-8081-24BE586935D1}"/>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70FF4D41-0813-45EF-95D4-D41BEC52C63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4F198CBD-349B-46C0-BBD5-39CB9A249503}"/>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3E823431-9E4A-4AFD-B55E-C147122A47C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91349</xdr:rowOff>
    </xdr:from>
    <xdr:to>
      <xdr:col>23</xdr:col>
      <xdr:colOff>136525</xdr:colOff>
      <xdr:row>31</xdr:row>
      <xdr:rowOff>21499</xdr:rowOff>
    </xdr:to>
    <xdr:sp macro="" textlink="">
      <xdr:nvSpPr>
        <xdr:cNvPr id="93" name="楕円 92">
          <a:extLst>
            <a:ext uri="{FF2B5EF4-FFF2-40B4-BE49-F238E27FC236}">
              <a16:creationId xmlns:a16="http://schemas.microsoft.com/office/drawing/2014/main" id="{404BDC23-549F-4507-A901-A2B0D8651678}"/>
            </a:ext>
          </a:extLst>
        </xdr:cNvPr>
        <xdr:cNvSpPr/>
      </xdr:nvSpPr>
      <xdr:spPr>
        <a:xfrm>
          <a:off x="4711700" y="6006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114226</xdr:rowOff>
    </xdr:from>
    <xdr:ext cx="405111" cy="259045"/>
    <xdr:sp macro="" textlink="">
      <xdr:nvSpPr>
        <xdr:cNvPr id="94" name="有形固定資産減価償却率該当値テキスト">
          <a:extLst>
            <a:ext uri="{FF2B5EF4-FFF2-40B4-BE49-F238E27FC236}">
              <a16:creationId xmlns:a16="http://schemas.microsoft.com/office/drawing/2014/main" id="{B4EDFF0F-BEC1-49DC-AE83-E5254C0455B5}"/>
            </a:ext>
          </a:extLst>
        </xdr:cNvPr>
        <xdr:cNvSpPr txBox="1"/>
      </xdr:nvSpPr>
      <xdr:spPr>
        <a:xfrm>
          <a:off x="4813300" y="5857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57422</xdr:rowOff>
    </xdr:from>
    <xdr:to>
      <xdr:col>19</xdr:col>
      <xdr:colOff>187325</xdr:colOff>
      <xdr:row>30</xdr:row>
      <xdr:rowOff>159022</xdr:rowOff>
    </xdr:to>
    <xdr:sp macro="" textlink="">
      <xdr:nvSpPr>
        <xdr:cNvPr id="95" name="楕円 94">
          <a:extLst>
            <a:ext uri="{FF2B5EF4-FFF2-40B4-BE49-F238E27FC236}">
              <a16:creationId xmlns:a16="http://schemas.microsoft.com/office/drawing/2014/main" id="{A51AABA4-6B8E-4BCB-A88B-929F93750272}"/>
            </a:ext>
          </a:extLst>
        </xdr:cNvPr>
        <xdr:cNvSpPr/>
      </xdr:nvSpPr>
      <xdr:spPr>
        <a:xfrm>
          <a:off x="4000500" y="5972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108222</xdr:rowOff>
    </xdr:from>
    <xdr:to>
      <xdr:col>23</xdr:col>
      <xdr:colOff>85725</xdr:colOff>
      <xdr:row>30</xdr:row>
      <xdr:rowOff>142149</xdr:rowOff>
    </xdr:to>
    <xdr:cxnSp macro="">
      <xdr:nvCxnSpPr>
        <xdr:cNvPr id="96" name="直線コネクタ 95">
          <a:extLst>
            <a:ext uri="{FF2B5EF4-FFF2-40B4-BE49-F238E27FC236}">
              <a16:creationId xmlns:a16="http://schemas.microsoft.com/office/drawing/2014/main" id="{C396B9AE-C282-415F-9004-4D0E91273CEB}"/>
            </a:ext>
          </a:extLst>
        </xdr:cNvPr>
        <xdr:cNvCxnSpPr/>
      </xdr:nvCxnSpPr>
      <xdr:spPr>
        <a:xfrm>
          <a:off x="4051300" y="6023247"/>
          <a:ext cx="711200" cy="33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42001</xdr:rowOff>
    </xdr:from>
    <xdr:to>
      <xdr:col>15</xdr:col>
      <xdr:colOff>187325</xdr:colOff>
      <xdr:row>30</xdr:row>
      <xdr:rowOff>143601</xdr:rowOff>
    </xdr:to>
    <xdr:sp macro="" textlink="">
      <xdr:nvSpPr>
        <xdr:cNvPr id="97" name="楕円 96">
          <a:extLst>
            <a:ext uri="{FF2B5EF4-FFF2-40B4-BE49-F238E27FC236}">
              <a16:creationId xmlns:a16="http://schemas.microsoft.com/office/drawing/2014/main" id="{183EFB69-8868-4078-B915-BC6B4664A4C8}"/>
            </a:ext>
          </a:extLst>
        </xdr:cNvPr>
        <xdr:cNvSpPr/>
      </xdr:nvSpPr>
      <xdr:spPr>
        <a:xfrm>
          <a:off x="3238500" y="5957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92801</xdr:rowOff>
    </xdr:from>
    <xdr:to>
      <xdr:col>19</xdr:col>
      <xdr:colOff>136525</xdr:colOff>
      <xdr:row>30</xdr:row>
      <xdr:rowOff>108222</xdr:rowOff>
    </xdr:to>
    <xdr:cxnSp macro="">
      <xdr:nvCxnSpPr>
        <xdr:cNvPr id="98" name="直線コネクタ 97">
          <a:extLst>
            <a:ext uri="{FF2B5EF4-FFF2-40B4-BE49-F238E27FC236}">
              <a16:creationId xmlns:a16="http://schemas.microsoft.com/office/drawing/2014/main" id="{04883F31-841A-4DD4-B22E-E8A5F3FB644B}"/>
            </a:ext>
          </a:extLst>
        </xdr:cNvPr>
        <xdr:cNvCxnSpPr/>
      </xdr:nvCxnSpPr>
      <xdr:spPr>
        <a:xfrm>
          <a:off x="3289300" y="6007826"/>
          <a:ext cx="762000" cy="1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23495</xdr:rowOff>
    </xdr:from>
    <xdr:to>
      <xdr:col>11</xdr:col>
      <xdr:colOff>187325</xdr:colOff>
      <xdr:row>30</xdr:row>
      <xdr:rowOff>125095</xdr:rowOff>
    </xdr:to>
    <xdr:sp macro="" textlink="">
      <xdr:nvSpPr>
        <xdr:cNvPr id="99" name="楕円 98">
          <a:extLst>
            <a:ext uri="{FF2B5EF4-FFF2-40B4-BE49-F238E27FC236}">
              <a16:creationId xmlns:a16="http://schemas.microsoft.com/office/drawing/2014/main" id="{2DB47805-40F2-4349-90B4-D06FC619EDC3}"/>
            </a:ext>
          </a:extLst>
        </xdr:cNvPr>
        <xdr:cNvSpPr/>
      </xdr:nvSpPr>
      <xdr:spPr>
        <a:xfrm>
          <a:off x="2476500" y="593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74295</xdr:rowOff>
    </xdr:from>
    <xdr:to>
      <xdr:col>15</xdr:col>
      <xdr:colOff>136525</xdr:colOff>
      <xdr:row>30</xdr:row>
      <xdr:rowOff>92801</xdr:rowOff>
    </xdr:to>
    <xdr:cxnSp macro="">
      <xdr:nvCxnSpPr>
        <xdr:cNvPr id="100" name="直線コネクタ 99">
          <a:extLst>
            <a:ext uri="{FF2B5EF4-FFF2-40B4-BE49-F238E27FC236}">
              <a16:creationId xmlns:a16="http://schemas.microsoft.com/office/drawing/2014/main" id="{FD0884AF-87E6-4B52-B740-CFB0D6E619D3}"/>
            </a:ext>
          </a:extLst>
        </xdr:cNvPr>
        <xdr:cNvCxnSpPr/>
      </xdr:nvCxnSpPr>
      <xdr:spPr>
        <a:xfrm>
          <a:off x="2527300" y="5989320"/>
          <a:ext cx="762000" cy="1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100602</xdr:rowOff>
    </xdr:from>
    <xdr:to>
      <xdr:col>7</xdr:col>
      <xdr:colOff>187325</xdr:colOff>
      <xdr:row>31</xdr:row>
      <xdr:rowOff>30752</xdr:rowOff>
    </xdr:to>
    <xdr:sp macro="" textlink="">
      <xdr:nvSpPr>
        <xdr:cNvPr id="101" name="楕円 100">
          <a:extLst>
            <a:ext uri="{FF2B5EF4-FFF2-40B4-BE49-F238E27FC236}">
              <a16:creationId xmlns:a16="http://schemas.microsoft.com/office/drawing/2014/main" id="{A6FBE3F7-2833-4971-8D03-D60AE0B47E06}"/>
            </a:ext>
          </a:extLst>
        </xdr:cNvPr>
        <xdr:cNvSpPr/>
      </xdr:nvSpPr>
      <xdr:spPr>
        <a:xfrm>
          <a:off x="1714500" y="601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74295</xdr:rowOff>
    </xdr:from>
    <xdr:to>
      <xdr:col>11</xdr:col>
      <xdr:colOff>136525</xdr:colOff>
      <xdr:row>30</xdr:row>
      <xdr:rowOff>151402</xdr:rowOff>
    </xdr:to>
    <xdr:cxnSp macro="">
      <xdr:nvCxnSpPr>
        <xdr:cNvPr id="102" name="直線コネクタ 101">
          <a:extLst>
            <a:ext uri="{FF2B5EF4-FFF2-40B4-BE49-F238E27FC236}">
              <a16:creationId xmlns:a16="http://schemas.microsoft.com/office/drawing/2014/main" id="{5B3FF1BF-6E9E-47B8-8667-097F1DA73A5F}"/>
            </a:ext>
          </a:extLst>
        </xdr:cNvPr>
        <xdr:cNvCxnSpPr/>
      </xdr:nvCxnSpPr>
      <xdr:spPr>
        <a:xfrm flipV="1">
          <a:off x="1765300" y="5989320"/>
          <a:ext cx="762000" cy="77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15710</xdr:rowOff>
    </xdr:from>
    <xdr:ext cx="405111" cy="259045"/>
    <xdr:sp macro="" textlink="">
      <xdr:nvSpPr>
        <xdr:cNvPr id="103" name="n_1aveValue有形固定資産減価償却率">
          <a:extLst>
            <a:ext uri="{FF2B5EF4-FFF2-40B4-BE49-F238E27FC236}">
              <a16:creationId xmlns:a16="http://schemas.microsoft.com/office/drawing/2014/main" id="{55072F00-5922-429B-9A4C-2F0236EC717A}"/>
            </a:ext>
          </a:extLst>
        </xdr:cNvPr>
        <xdr:cNvSpPr txBox="1"/>
      </xdr:nvSpPr>
      <xdr:spPr>
        <a:xfrm>
          <a:off x="3836044" y="6102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141622</xdr:rowOff>
    </xdr:from>
    <xdr:ext cx="405111" cy="259045"/>
    <xdr:sp macro="" textlink="">
      <xdr:nvSpPr>
        <xdr:cNvPr id="104" name="n_2aveValue有形固定資産減価償却率">
          <a:extLst>
            <a:ext uri="{FF2B5EF4-FFF2-40B4-BE49-F238E27FC236}">
              <a16:creationId xmlns:a16="http://schemas.microsoft.com/office/drawing/2014/main" id="{CDA685CA-E8A9-45F3-9AD8-F22680F7895D}"/>
            </a:ext>
          </a:extLst>
        </xdr:cNvPr>
        <xdr:cNvSpPr txBox="1"/>
      </xdr:nvSpPr>
      <xdr:spPr>
        <a:xfrm>
          <a:off x="3086744" y="571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98442</xdr:rowOff>
    </xdr:from>
    <xdr:ext cx="405111" cy="259045"/>
    <xdr:sp macro="" textlink="">
      <xdr:nvSpPr>
        <xdr:cNvPr id="105" name="n_3aveValue有形固定資産減価償却率">
          <a:extLst>
            <a:ext uri="{FF2B5EF4-FFF2-40B4-BE49-F238E27FC236}">
              <a16:creationId xmlns:a16="http://schemas.microsoft.com/office/drawing/2014/main" id="{4561EC62-5E3D-48EF-B8AF-1D94A1457706}"/>
            </a:ext>
          </a:extLst>
        </xdr:cNvPr>
        <xdr:cNvSpPr txBox="1"/>
      </xdr:nvSpPr>
      <xdr:spPr>
        <a:xfrm>
          <a:off x="2324744" y="5670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61430</xdr:rowOff>
    </xdr:from>
    <xdr:ext cx="405111" cy="259045"/>
    <xdr:sp macro="" textlink="">
      <xdr:nvSpPr>
        <xdr:cNvPr id="106" name="n_4aveValue有形固定資産減価償却率">
          <a:extLst>
            <a:ext uri="{FF2B5EF4-FFF2-40B4-BE49-F238E27FC236}">
              <a16:creationId xmlns:a16="http://schemas.microsoft.com/office/drawing/2014/main" id="{134C5C45-B632-4FAE-AC74-86AFBAC3A5A3}"/>
            </a:ext>
          </a:extLst>
        </xdr:cNvPr>
        <xdr:cNvSpPr txBox="1"/>
      </xdr:nvSpPr>
      <xdr:spPr>
        <a:xfrm>
          <a:off x="1562744" y="56335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4099</xdr:rowOff>
    </xdr:from>
    <xdr:ext cx="405111" cy="259045"/>
    <xdr:sp macro="" textlink="">
      <xdr:nvSpPr>
        <xdr:cNvPr id="107" name="n_1mainValue有形固定資産減価償却率">
          <a:extLst>
            <a:ext uri="{FF2B5EF4-FFF2-40B4-BE49-F238E27FC236}">
              <a16:creationId xmlns:a16="http://schemas.microsoft.com/office/drawing/2014/main" id="{FA78F274-810E-4FEB-AD2F-91AB3FDB99CD}"/>
            </a:ext>
          </a:extLst>
        </xdr:cNvPr>
        <xdr:cNvSpPr txBox="1"/>
      </xdr:nvSpPr>
      <xdr:spPr>
        <a:xfrm>
          <a:off x="3836044" y="5747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134728</xdr:rowOff>
    </xdr:from>
    <xdr:ext cx="405111" cy="259045"/>
    <xdr:sp macro="" textlink="">
      <xdr:nvSpPr>
        <xdr:cNvPr id="108" name="n_2mainValue有形固定資産減価償却率">
          <a:extLst>
            <a:ext uri="{FF2B5EF4-FFF2-40B4-BE49-F238E27FC236}">
              <a16:creationId xmlns:a16="http://schemas.microsoft.com/office/drawing/2014/main" id="{864A2DC6-FB6D-452B-BC0C-889BFBAF0A11}"/>
            </a:ext>
          </a:extLst>
        </xdr:cNvPr>
        <xdr:cNvSpPr txBox="1"/>
      </xdr:nvSpPr>
      <xdr:spPr>
        <a:xfrm>
          <a:off x="3086744" y="6049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116222</xdr:rowOff>
    </xdr:from>
    <xdr:ext cx="405111" cy="259045"/>
    <xdr:sp macro="" textlink="">
      <xdr:nvSpPr>
        <xdr:cNvPr id="109" name="n_3mainValue有形固定資産減価償却率">
          <a:extLst>
            <a:ext uri="{FF2B5EF4-FFF2-40B4-BE49-F238E27FC236}">
              <a16:creationId xmlns:a16="http://schemas.microsoft.com/office/drawing/2014/main" id="{462C7B7D-8006-4E60-BEEB-86C5CF9E5A6A}"/>
            </a:ext>
          </a:extLst>
        </xdr:cNvPr>
        <xdr:cNvSpPr txBox="1"/>
      </xdr:nvSpPr>
      <xdr:spPr>
        <a:xfrm>
          <a:off x="2324744" y="6031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21879</xdr:rowOff>
    </xdr:from>
    <xdr:ext cx="405111" cy="259045"/>
    <xdr:sp macro="" textlink="">
      <xdr:nvSpPr>
        <xdr:cNvPr id="110" name="n_4mainValue有形固定資産減価償却率">
          <a:extLst>
            <a:ext uri="{FF2B5EF4-FFF2-40B4-BE49-F238E27FC236}">
              <a16:creationId xmlns:a16="http://schemas.microsoft.com/office/drawing/2014/main" id="{C9E24E75-5650-4B53-9DA2-49A6238065E6}"/>
            </a:ext>
          </a:extLst>
        </xdr:cNvPr>
        <xdr:cNvSpPr txBox="1"/>
      </xdr:nvSpPr>
      <xdr:spPr>
        <a:xfrm>
          <a:off x="1562744" y="6108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004D2AC2-EB8D-4210-810D-26D962566D0D}"/>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CC6E2076-B607-4AE2-AC1F-4B4C5E4A9ED5}"/>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123041</xdr:colOff>
      <xdr:row>22</xdr:row>
      <xdr:rowOff>64546</xdr:rowOff>
    </xdr:from>
    <xdr:to>
      <xdr:col>75</xdr:col>
      <xdr:colOff>48409</xdr:colOff>
      <xdr:row>24</xdr:row>
      <xdr:rowOff>30705</xdr:rowOff>
    </xdr:to>
    <xdr:sp macro="" textlink="">
      <xdr:nvSpPr>
        <xdr:cNvPr id="113" name="正方形/長方形 112">
          <a:extLst>
            <a:ext uri="{FF2B5EF4-FFF2-40B4-BE49-F238E27FC236}">
              <a16:creationId xmlns:a16="http://schemas.microsoft.com/office/drawing/2014/main" id="{5598466F-0C0F-4683-8012-CF68045AE546}"/>
            </a:ext>
          </a:extLst>
        </xdr:cNvPr>
        <xdr:cNvSpPr/>
      </xdr:nvSpPr>
      <xdr:spPr>
        <a:xfrm>
          <a:off x="13943816" y="4607971"/>
          <a:ext cx="687368"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[ 0.0%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62C42335-66E9-48E9-BE7A-992FA045015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30FE0390-D6D1-4971-9DB7-EE04611F2711}"/>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DF405056-3A98-4E64-A6F1-83BF94CE3586}"/>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87A5565F-E73F-4F8F-953D-FC6C95FF3336}"/>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6221AB60-64B0-48F9-BA6B-C16D73EB8741}"/>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03A24F5A-A7EE-48CE-9B57-E21DE32C8F18}"/>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5B7B37D1-56E9-4525-89EA-5A8DD96114B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A0B4121A-B0CA-48D6-9F67-2988CEADEDE8}"/>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D86C211D-8B06-4D66-9570-CD586FC4A3DB}"/>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7E4D8ECD-5914-4874-83B5-27BEF335C941}"/>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類似団体平均を大きく下回っている主な要因としては、平成</a:t>
          </a:r>
          <a:r>
            <a:rPr kumimoji="1" lang="en-US" altLang="ja-JP" sz="1050">
              <a:latin typeface="ＭＳ Ｐゴシック" panose="020B0600070205080204" pitchFamily="50" charset="-128"/>
              <a:ea typeface="ＭＳ Ｐゴシック" panose="020B0600070205080204" pitchFamily="50" charset="-128"/>
            </a:rPr>
            <a:t>25</a:t>
          </a:r>
          <a:r>
            <a:rPr kumimoji="1" lang="ja-JP" altLang="en-US" sz="1050">
              <a:latin typeface="ＭＳ Ｐゴシック" panose="020B0600070205080204" pitchFamily="50" charset="-128"/>
              <a:ea typeface="ＭＳ Ｐゴシック" panose="020B0600070205080204" pitchFamily="50" charset="-128"/>
            </a:rPr>
            <a:t>、</a:t>
          </a:r>
          <a:r>
            <a:rPr kumimoji="1" lang="en-US" altLang="ja-JP" sz="1050">
              <a:latin typeface="ＭＳ Ｐゴシック" panose="020B0600070205080204" pitchFamily="50" charset="-128"/>
              <a:ea typeface="ＭＳ Ｐゴシック" panose="020B0600070205080204" pitchFamily="50" charset="-128"/>
            </a:rPr>
            <a:t>27</a:t>
          </a:r>
          <a:r>
            <a:rPr kumimoji="1" lang="ja-JP" altLang="en-US" sz="1050">
              <a:latin typeface="ＭＳ Ｐゴシック" panose="020B0600070205080204" pitchFamily="50" charset="-128"/>
              <a:ea typeface="ＭＳ Ｐゴシック" panose="020B0600070205080204" pitchFamily="50" charset="-128"/>
            </a:rPr>
            <a:t>年度に約</a:t>
          </a:r>
          <a:r>
            <a:rPr kumimoji="1" lang="en-US" altLang="ja-JP" sz="1050">
              <a:latin typeface="ＭＳ Ｐゴシック" panose="020B0600070205080204" pitchFamily="50" charset="-128"/>
              <a:ea typeface="ＭＳ Ｐゴシック" panose="020B0600070205080204" pitchFamily="50" charset="-128"/>
            </a:rPr>
            <a:t>9.6</a:t>
          </a:r>
          <a:r>
            <a:rPr kumimoji="1" lang="ja-JP" altLang="en-US" sz="1050">
              <a:latin typeface="ＭＳ Ｐゴシック" panose="020B0600070205080204" pitchFamily="50" charset="-128"/>
              <a:ea typeface="ＭＳ Ｐゴシック" panose="020B0600070205080204" pitchFamily="50" charset="-128"/>
            </a:rPr>
            <a:t>億円、令和４年度には約３億円の繰上償還を行い、地方債残高の調整により将来負担額が減少したことや、公営住宅の新築・改修、公共施設の老朽化に伴う更新事業のための基金の増が考えられる。しかし、令和３年度には大豊学園・保育所・給食調理場の施設を整備し、今後も公共施設の更新等による投資的経費の増大により、将来負担額が増大し、更に充当可能基金残高の減少が予想されることから、令和６年度は約</a:t>
          </a:r>
          <a:r>
            <a:rPr kumimoji="1" lang="en-US" altLang="ja-JP" sz="1050">
              <a:latin typeface="ＭＳ Ｐゴシック" panose="020B0600070205080204" pitchFamily="50" charset="-128"/>
              <a:ea typeface="ＭＳ Ｐゴシック" panose="020B0600070205080204" pitchFamily="50" charset="-128"/>
            </a:rPr>
            <a:t>2.2</a:t>
          </a:r>
          <a:r>
            <a:rPr kumimoji="1" lang="ja-JP" altLang="en-US" sz="1050">
              <a:latin typeface="ＭＳ Ｐゴシック" panose="020B0600070205080204" pitchFamily="50" charset="-128"/>
              <a:ea typeface="ＭＳ Ｐゴシック" panose="020B0600070205080204" pitchFamily="50" charset="-128"/>
            </a:rPr>
            <a:t>億円の繰上償還を行ったが、引き続き健全な財政運営に努める。</a:t>
          </a: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26C14FF5-2896-4D28-80E4-4302D743B09A}"/>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5F8418A5-32DA-4F5A-AAD5-5389BCD369EF}"/>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FA31C445-4477-4B93-ADEE-F44028DE808D}"/>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926C5396-5935-4C8E-84F7-51EF64F4D272}"/>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8" name="テキスト ボックス 127">
          <a:extLst>
            <a:ext uri="{FF2B5EF4-FFF2-40B4-BE49-F238E27FC236}">
              <a16:creationId xmlns:a16="http://schemas.microsoft.com/office/drawing/2014/main" id="{D43E824D-3CDA-4CBD-920B-5E574D4F6B84}"/>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8B894E3C-74FE-4A9A-B7D6-E596694E7881}"/>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899C6A5E-BDEB-4F92-8344-56CB70AF2D6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4DB37D81-E6B8-4499-BEA4-E78AC883F14D}"/>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7116B4EB-9E9A-4652-ABCD-E42BA83DED40}"/>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E6CAB4F3-A182-458C-BC6B-CFD542F0E67C}"/>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C2355908-630C-420E-937C-582E1066E282}"/>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81982C52-1863-41EA-B356-1F05B8381514}"/>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B252B6AD-7248-4E05-8C44-7951E090DF24}"/>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FB29ED43-E62F-46CD-A001-18E7BDADACD3}"/>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6E22CBEF-0D41-4CBD-8F16-D378EDC1A62B}"/>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100425</xdr:rowOff>
    </xdr:to>
    <xdr:cxnSp macro="">
      <xdr:nvCxnSpPr>
        <xdr:cNvPr id="139" name="直線コネクタ 138">
          <a:extLst>
            <a:ext uri="{FF2B5EF4-FFF2-40B4-BE49-F238E27FC236}">
              <a16:creationId xmlns:a16="http://schemas.microsoft.com/office/drawing/2014/main" id="{7472EBDF-8081-4396-8371-E5D53C54A6B6}"/>
            </a:ext>
          </a:extLst>
        </xdr:cNvPr>
        <xdr:cNvCxnSpPr/>
      </xdr:nvCxnSpPr>
      <xdr:spPr>
        <a:xfrm flipV="1">
          <a:off x="14793595" y="5312833"/>
          <a:ext cx="1269" cy="1388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104252</xdr:rowOff>
    </xdr:from>
    <xdr:ext cx="469744" cy="259045"/>
    <xdr:sp macro="" textlink="">
      <xdr:nvSpPr>
        <xdr:cNvPr id="140" name="債務償還比率最小値テキスト">
          <a:extLst>
            <a:ext uri="{FF2B5EF4-FFF2-40B4-BE49-F238E27FC236}">
              <a16:creationId xmlns:a16="http://schemas.microsoft.com/office/drawing/2014/main" id="{F4B4B339-ECAF-4D1E-81D7-BDAE23162108}"/>
            </a:ext>
          </a:extLst>
        </xdr:cNvPr>
        <xdr:cNvSpPr txBox="1"/>
      </xdr:nvSpPr>
      <xdr:spPr>
        <a:xfrm>
          <a:off x="14846300" y="6705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100425</xdr:rowOff>
    </xdr:from>
    <xdr:to>
      <xdr:col>76</xdr:col>
      <xdr:colOff>111125</xdr:colOff>
      <xdr:row>34</xdr:row>
      <xdr:rowOff>100425</xdr:rowOff>
    </xdr:to>
    <xdr:cxnSp macro="">
      <xdr:nvCxnSpPr>
        <xdr:cNvPr id="141" name="直線コネクタ 140">
          <a:extLst>
            <a:ext uri="{FF2B5EF4-FFF2-40B4-BE49-F238E27FC236}">
              <a16:creationId xmlns:a16="http://schemas.microsoft.com/office/drawing/2014/main" id="{5BE1A8BB-6B12-409F-BF82-98DD50824B09}"/>
            </a:ext>
          </a:extLst>
        </xdr:cNvPr>
        <xdr:cNvCxnSpPr/>
      </xdr:nvCxnSpPr>
      <xdr:spPr>
        <a:xfrm>
          <a:off x="14706600" y="6701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158D7D93-9E19-4D81-ABAB-0C2C63329A53}"/>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31CADC65-859B-47B1-9873-A7AB2ECC98E7}"/>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43642</xdr:rowOff>
    </xdr:from>
    <xdr:ext cx="469744" cy="259045"/>
    <xdr:sp macro="" textlink="">
      <xdr:nvSpPr>
        <xdr:cNvPr id="144" name="債務償還比率平均値テキスト">
          <a:extLst>
            <a:ext uri="{FF2B5EF4-FFF2-40B4-BE49-F238E27FC236}">
              <a16:creationId xmlns:a16="http://schemas.microsoft.com/office/drawing/2014/main" id="{6C93D07E-3798-4135-AAE2-DC0A682143DD}"/>
            </a:ext>
          </a:extLst>
        </xdr:cNvPr>
        <xdr:cNvSpPr txBox="1"/>
      </xdr:nvSpPr>
      <xdr:spPr>
        <a:xfrm>
          <a:off x="14846300" y="56157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65215</xdr:rowOff>
    </xdr:from>
    <xdr:to>
      <xdr:col>76</xdr:col>
      <xdr:colOff>73025</xdr:colOff>
      <xdr:row>28</xdr:row>
      <xdr:rowOff>166815</xdr:rowOff>
    </xdr:to>
    <xdr:sp macro="" textlink="">
      <xdr:nvSpPr>
        <xdr:cNvPr id="145" name="フローチャート: 判断 144">
          <a:extLst>
            <a:ext uri="{FF2B5EF4-FFF2-40B4-BE49-F238E27FC236}">
              <a16:creationId xmlns:a16="http://schemas.microsoft.com/office/drawing/2014/main" id="{CAFE5D8E-8A15-4A47-80B6-7489129B0082}"/>
            </a:ext>
          </a:extLst>
        </xdr:cNvPr>
        <xdr:cNvSpPr/>
      </xdr:nvSpPr>
      <xdr:spPr>
        <a:xfrm>
          <a:off x="14744700" y="563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56759</xdr:rowOff>
    </xdr:from>
    <xdr:to>
      <xdr:col>72</xdr:col>
      <xdr:colOff>123825</xdr:colOff>
      <xdr:row>28</xdr:row>
      <xdr:rowOff>158359</xdr:rowOff>
    </xdr:to>
    <xdr:sp macro="" textlink="">
      <xdr:nvSpPr>
        <xdr:cNvPr id="146" name="フローチャート: 判断 145">
          <a:extLst>
            <a:ext uri="{FF2B5EF4-FFF2-40B4-BE49-F238E27FC236}">
              <a16:creationId xmlns:a16="http://schemas.microsoft.com/office/drawing/2014/main" id="{D0EDBFB2-9EF0-4823-A78D-AB01ACDE0BAE}"/>
            </a:ext>
          </a:extLst>
        </xdr:cNvPr>
        <xdr:cNvSpPr/>
      </xdr:nvSpPr>
      <xdr:spPr>
        <a:xfrm>
          <a:off x="14033500" y="562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49922</xdr:rowOff>
    </xdr:from>
    <xdr:to>
      <xdr:col>68</xdr:col>
      <xdr:colOff>123825</xdr:colOff>
      <xdr:row>28</xdr:row>
      <xdr:rowOff>151522</xdr:rowOff>
    </xdr:to>
    <xdr:sp macro="" textlink="">
      <xdr:nvSpPr>
        <xdr:cNvPr id="147" name="フローチャート: 判断 146">
          <a:extLst>
            <a:ext uri="{FF2B5EF4-FFF2-40B4-BE49-F238E27FC236}">
              <a16:creationId xmlns:a16="http://schemas.microsoft.com/office/drawing/2014/main" id="{F86E8417-C223-4898-AE55-A981DED3274A}"/>
            </a:ext>
          </a:extLst>
        </xdr:cNvPr>
        <xdr:cNvSpPr/>
      </xdr:nvSpPr>
      <xdr:spPr>
        <a:xfrm>
          <a:off x="13271500" y="562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71152</xdr:rowOff>
    </xdr:from>
    <xdr:to>
      <xdr:col>64</xdr:col>
      <xdr:colOff>123825</xdr:colOff>
      <xdr:row>29</xdr:row>
      <xdr:rowOff>1302</xdr:rowOff>
    </xdr:to>
    <xdr:sp macro="" textlink="">
      <xdr:nvSpPr>
        <xdr:cNvPr id="148" name="フローチャート: 判断 147">
          <a:extLst>
            <a:ext uri="{FF2B5EF4-FFF2-40B4-BE49-F238E27FC236}">
              <a16:creationId xmlns:a16="http://schemas.microsoft.com/office/drawing/2014/main" id="{B115D101-DE79-42C7-B6E6-7DD94B2F5E8E}"/>
            </a:ext>
          </a:extLst>
        </xdr:cNvPr>
        <xdr:cNvSpPr/>
      </xdr:nvSpPr>
      <xdr:spPr>
        <a:xfrm>
          <a:off x="12509500" y="5643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40217</xdr:rowOff>
    </xdr:from>
    <xdr:to>
      <xdr:col>60</xdr:col>
      <xdr:colOff>123825</xdr:colOff>
      <xdr:row>29</xdr:row>
      <xdr:rowOff>141817</xdr:rowOff>
    </xdr:to>
    <xdr:sp macro="" textlink="">
      <xdr:nvSpPr>
        <xdr:cNvPr id="149" name="フローチャート: 判断 148">
          <a:extLst>
            <a:ext uri="{FF2B5EF4-FFF2-40B4-BE49-F238E27FC236}">
              <a16:creationId xmlns:a16="http://schemas.microsoft.com/office/drawing/2014/main" id="{F0853A96-B16C-43C8-976D-4454271A6826}"/>
            </a:ext>
          </a:extLst>
        </xdr:cNvPr>
        <xdr:cNvSpPr/>
      </xdr:nvSpPr>
      <xdr:spPr>
        <a:xfrm>
          <a:off x="11747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1AC855EE-FCDE-448A-87D7-A62DF8E12805}"/>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6859EE2C-1E5C-4239-B213-2CEC68ACF4E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3E41583B-7AB4-4631-ADFF-D6506740E5C2}"/>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B76D178E-540C-4563-B2FD-18DA661B10E2}"/>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385D22C5-7BAF-4920-B42D-FB515B18AEEC}"/>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22225</xdr:colOff>
      <xdr:row>26</xdr:row>
      <xdr:rowOff>73829</xdr:rowOff>
    </xdr:from>
    <xdr:to>
      <xdr:col>64</xdr:col>
      <xdr:colOff>123825</xdr:colOff>
      <xdr:row>27</xdr:row>
      <xdr:rowOff>3979</xdr:rowOff>
    </xdr:to>
    <xdr:sp macro="" textlink="">
      <xdr:nvSpPr>
        <xdr:cNvPr id="155" name="楕円 154">
          <a:extLst>
            <a:ext uri="{FF2B5EF4-FFF2-40B4-BE49-F238E27FC236}">
              <a16:creationId xmlns:a16="http://schemas.microsoft.com/office/drawing/2014/main" id="{41E14FFD-97D1-41A3-86EB-64AA90E197EA}"/>
            </a:ext>
          </a:extLst>
        </xdr:cNvPr>
        <xdr:cNvSpPr/>
      </xdr:nvSpPr>
      <xdr:spPr>
        <a:xfrm>
          <a:off x="12509500" y="530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26</xdr:row>
      <xdr:rowOff>117729</xdr:rowOff>
    </xdr:from>
    <xdr:to>
      <xdr:col>60</xdr:col>
      <xdr:colOff>123825</xdr:colOff>
      <xdr:row>27</xdr:row>
      <xdr:rowOff>47879</xdr:rowOff>
    </xdr:to>
    <xdr:sp macro="" textlink="">
      <xdr:nvSpPr>
        <xdr:cNvPr id="156" name="楕円 155">
          <a:extLst>
            <a:ext uri="{FF2B5EF4-FFF2-40B4-BE49-F238E27FC236}">
              <a16:creationId xmlns:a16="http://schemas.microsoft.com/office/drawing/2014/main" id="{04B987B8-037C-4668-B221-BA78009080AF}"/>
            </a:ext>
          </a:extLst>
        </xdr:cNvPr>
        <xdr:cNvSpPr/>
      </xdr:nvSpPr>
      <xdr:spPr>
        <a:xfrm>
          <a:off x="11747500" y="5346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26</xdr:row>
      <xdr:rowOff>124629</xdr:rowOff>
    </xdr:from>
    <xdr:to>
      <xdr:col>64</xdr:col>
      <xdr:colOff>73025</xdr:colOff>
      <xdr:row>26</xdr:row>
      <xdr:rowOff>168529</xdr:rowOff>
    </xdr:to>
    <xdr:cxnSp macro="">
      <xdr:nvCxnSpPr>
        <xdr:cNvPr id="157" name="直線コネクタ 156">
          <a:extLst>
            <a:ext uri="{FF2B5EF4-FFF2-40B4-BE49-F238E27FC236}">
              <a16:creationId xmlns:a16="http://schemas.microsoft.com/office/drawing/2014/main" id="{06DC9665-D677-4557-81E3-5B9E1BE2B556}"/>
            </a:ext>
          </a:extLst>
        </xdr:cNvPr>
        <xdr:cNvCxnSpPr/>
      </xdr:nvCxnSpPr>
      <xdr:spPr>
        <a:xfrm flipV="1">
          <a:off x="11798300" y="5353854"/>
          <a:ext cx="762000" cy="43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3436</xdr:rowOff>
    </xdr:from>
    <xdr:ext cx="469744" cy="259045"/>
    <xdr:sp macro="" textlink="">
      <xdr:nvSpPr>
        <xdr:cNvPr id="158" name="n_1aveValue債務償還比率">
          <a:extLst>
            <a:ext uri="{FF2B5EF4-FFF2-40B4-BE49-F238E27FC236}">
              <a16:creationId xmlns:a16="http://schemas.microsoft.com/office/drawing/2014/main" id="{531920CA-1CAE-49D9-A81D-DD31E908E13E}"/>
            </a:ext>
          </a:extLst>
        </xdr:cNvPr>
        <xdr:cNvSpPr txBox="1"/>
      </xdr:nvSpPr>
      <xdr:spPr>
        <a:xfrm>
          <a:off x="13836727" y="5404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168049</xdr:rowOff>
    </xdr:from>
    <xdr:ext cx="469744" cy="259045"/>
    <xdr:sp macro="" textlink="">
      <xdr:nvSpPr>
        <xdr:cNvPr id="159" name="n_2aveValue債務償還比率">
          <a:extLst>
            <a:ext uri="{FF2B5EF4-FFF2-40B4-BE49-F238E27FC236}">
              <a16:creationId xmlns:a16="http://schemas.microsoft.com/office/drawing/2014/main" id="{3A35A6CC-DFD4-4082-88A3-7D4918B93ED5}"/>
            </a:ext>
          </a:extLst>
        </xdr:cNvPr>
        <xdr:cNvSpPr txBox="1"/>
      </xdr:nvSpPr>
      <xdr:spPr>
        <a:xfrm>
          <a:off x="13087427" y="5397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163879</xdr:rowOff>
    </xdr:from>
    <xdr:ext cx="469744" cy="259045"/>
    <xdr:sp macro="" textlink="">
      <xdr:nvSpPr>
        <xdr:cNvPr id="160" name="n_3aveValue債務償還比率">
          <a:extLst>
            <a:ext uri="{FF2B5EF4-FFF2-40B4-BE49-F238E27FC236}">
              <a16:creationId xmlns:a16="http://schemas.microsoft.com/office/drawing/2014/main" id="{550E5F46-F49B-4990-86B2-556788C8A6CD}"/>
            </a:ext>
          </a:extLst>
        </xdr:cNvPr>
        <xdr:cNvSpPr txBox="1"/>
      </xdr:nvSpPr>
      <xdr:spPr>
        <a:xfrm>
          <a:off x="12325427" y="5736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132944</xdr:rowOff>
    </xdr:from>
    <xdr:ext cx="469744" cy="259045"/>
    <xdr:sp macro="" textlink="">
      <xdr:nvSpPr>
        <xdr:cNvPr id="161" name="n_4aveValue債務償還比率">
          <a:extLst>
            <a:ext uri="{FF2B5EF4-FFF2-40B4-BE49-F238E27FC236}">
              <a16:creationId xmlns:a16="http://schemas.microsoft.com/office/drawing/2014/main" id="{55DD8ED9-96CE-4F8A-A8AB-A56920DBA555}"/>
            </a:ext>
          </a:extLst>
        </xdr:cNvPr>
        <xdr:cNvSpPr txBox="1"/>
      </xdr:nvSpPr>
      <xdr:spPr>
        <a:xfrm>
          <a:off x="11563427" y="5876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60969</xdr:colOff>
      <xdr:row>25</xdr:row>
      <xdr:rowOff>20506</xdr:rowOff>
    </xdr:from>
    <xdr:ext cx="405111" cy="259045"/>
    <xdr:sp macro="" textlink="">
      <xdr:nvSpPr>
        <xdr:cNvPr id="162" name="n_3mainValue債務償還比率">
          <a:extLst>
            <a:ext uri="{FF2B5EF4-FFF2-40B4-BE49-F238E27FC236}">
              <a16:creationId xmlns:a16="http://schemas.microsoft.com/office/drawing/2014/main" id="{5A78E1F0-ECEB-4ADF-9C70-25953386225D}"/>
            </a:ext>
          </a:extLst>
        </xdr:cNvPr>
        <xdr:cNvSpPr txBox="1"/>
      </xdr:nvSpPr>
      <xdr:spPr>
        <a:xfrm>
          <a:off x="12357744" y="50782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60969</xdr:colOff>
      <xdr:row>25</xdr:row>
      <xdr:rowOff>64406</xdr:rowOff>
    </xdr:from>
    <xdr:ext cx="405111" cy="259045"/>
    <xdr:sp macro="" textlink="">
      <xdr:nvSpPr>
        <xdr:cNvPr id="163" name="n_4mainValue債務償還比率">
          <a:extLst>
            <a:ext uri="{FF2B5EF4-FFF2-40B4-BE49-F238E27FC236}">
              <a16:creationId xmlns:a16="http://schemas.microsoft.com/office/drawing/2014/main" id="{28B51324-DB92-42DC-8FA4-37B1538ED664}"/>
            </a:ext>
          </a:extLst>
        </xdr:cNvPr>
        <xdr:cNvSpPr txBox="1"/>
      </xdr:nvSpPr>
      <xdr:spPr>
        <a:xfrm>
          <a:off x="11595744" y="5122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4" name="正方形/長方形 163">
          <a:extLst>
            <a:ext uri="{FF2B5EF4-FFF2-40B4-BE49-F238E27FC236}">
              <a16:creationId xmlns:a16="http://schemas.microsoft.com/office/drawing/2014/main" id="{0BDDE877-E6E1-4F3F-81DC-98A7A5A93DF3}"/>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5" name="正方形/長方形 164">
          <a:extLst>
            <a:ext uri="{FF2B5EF4-FFF2-40B4-BE49-F238E27FC236}">
              <a16:creationId xmlns:a16="http://schemas.microsoft.com/office/drawing/2014/main" id="{F807F08D-03FD-4887-84DE-F57CF10E9F04}"/>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6" name="テキスト ボックス 165">
          <a:extLst>
            <a:ext uri="{FF2B5EF4-FFF2-40B4-BE49-F238E27FC236}">
              <a16:creationId xmlns:a16="http://schemas.microsoft.com/office/drawing/2014/main" id="{F7251C06-756C-44D1-849F-6E44180C5482}"/>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7" name="テキスト ボックス 166">
          <a:extLst>
            <a:ext uri="{FF2B5EF4-FFF2-40B4-BE49-F238E27FC236}">
              <a16:creationId xmlns:a16="http://schemas.microsoft.com/office/drawing/2014/main" id="{8EA9AD0E-635F-4DA9-9960-69AE4136F4EB}"/>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8" name="テキスト ボックス 167">
          <a:extLst>
            <a:ext uri="{FF2B5EF4-FFF2-40B4-BE49-F238E27FC236}">
              <a16:creationId xmlns:a16="http://schemas.microsoft.com/office/drawing/2014/main" id="{DAEA9A3F-2F53-4C79-81A8-23E282E33A2C}"/>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9" name="テキスト ボックス 168">
          <a:extLst>
            <a:ext uri="{FF2B5EF4-FFF2-40B4-BE49-F238E27FC236}">
              <a16:creationId xmlns:a16="http://schemas.microsoft.com/office/drawing/2014/main" id="{A3B4705F-51F6-4342-8716-8763AAF0D358}"/>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3B537AB-C56F-4FB4-BF14-D5D8DF38B21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1F08CA3-8A74-4EDD-B3C0-03895FA8A2E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51C86E31-24D9-483E-BA7E-EF9481EA52D7}"/>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1461A40-68AE-4E94-9AB2-9517A266CB8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AFA99A2-6671-4938-A43D-46F18139F33D}"/>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D219A23-F4C7-4497-BCB6-F7F1904CB09D}"/>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67E0B6F-15A7-419B-83E1-98146534E2B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5342E006-9ED5-45CB-83C5-031AE9382A9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1946D618-40B7-4A94-9266-52A80053279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5C5748E-85CB-4879-9B2F-01D93CC9E4A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CF5037A-8DD3-4202-AFB5-DE5044F246A3}"/>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3923551-31D2-4E1B-8457-76BBBF513D62}"/>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19416484-F8EA-47FA-A980-BF5164E9AE2A}"/>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C2E191B-9069-44D1-B561-12D099B669A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401B6FA-CE39-437A-9034-E25AEB664B2C}"/>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321677D4-31CB-49D1-B813-2DB7151C6ECE}"/>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F5A67D57-3215-4EEE-B896-F7C60E546E1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9CAB1BA5-631D-4B34-8283-067DEB9B2207}"/>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C687573-7C23-497F-8DB4-B349B3CCD999}"/>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E4211B8-79E0-4BCE-8E3F-E27A1BB0CD9A}"/>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60979DDC-64C0-4FA3-890B-38DE0E3E7CE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A2A41538-CCCB-46A2-A038-FB222D87AD8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ADB34936-E8BF-40CB-9787-6D2D3FE348AE}"/>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38FF2A2B-CD03-41EA-B031-EB122CC5BBD6}"/>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2F9DB2B-6F40-43BC-BB00-EE0915F75B7B}"/>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E19A48E-8FFE-4FD8-A336-5EEEB8E7A69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1BB1A25-86A0-43C3-9890-E9A67C277CFE}"/>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0623784-B624-44CF-9852-AAC9CA75838B}"/>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E78E2CC-BC57-400A-A779-97E2C9B44C16}"/>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0DDDE48-7D90-40A0-9286-74535BB15B6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59EF97D-E1BE-4F5F-948D-81F2F4978849}"/>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A87634D-C527-4821-B96A-78F56F2065D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D846A271-5652-4A63-A220-5E13C35DDAA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7CF78A7E-CFDD-4CD8-91E8-01D8C212E27A}"/>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97B0821-6AF0-439C-B1EF-7A1BABEC4C9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90880B97-32C3-47D3-B151-7D3A55F85A7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B7AB0C4-8FEA-4B40-A3AC-2E91D7D93639}"/>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52A48E2E-6B49-4139-9891-4DB5246143CC}"/>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CE5A97F-1332-4A0F-86B3-B9FFF3887BAB}"/>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28DD752D-431D-4F75-82F0-2958D28D46E6}"/>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E3F674EF-E521-49D3-8BF5-C318EA679F2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8472279-ACEB-421F-827D-2B21E80026A0}"/>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1AD601BA-40DE-4AAC-9308-7BE2B49F915F}"/>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B555C27D-C4D5-4516-8323-79493AA1C859}"/>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7BAAD16D-2DF3-490B-A7A8-2A0016ECE5DD}"/>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955ECD53-F291-40C6-9364-2DF8666D4963}"/>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308BE0D4-BAF0-4CF4-AA70-C0FAD60643DD}"/>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03AC90B7-220F-4A67-B085-CABDC48B7867}"/>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BD6E647E-F5BD-4384-92D7-E6B403BF2F4B}"/>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22676646-DF3B-46B8-A734-C5718DFFF82A}"/>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70E88698-4A07-4185-8318-6B4C78864620}"/>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D11B2BEC-BB07-4DE9-ABE5-61FA4874C53A}"/>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FBA3CDA2-6C55-4EC5-9F9F-11F88BE5476C}"/>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C3037917-7E4D-4BE6-9544-F6FA4F305ACC}"/>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8405CFC4-433F-4C1C-BA82-F4F6B5ADA8A2}"/>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473E2AD7-A118-4FEE-9B25-AE6E6FE49B24}"/>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79466</xdr:rowOff>
    </xdr:to>
    <xdr:cxnSp macro="">
      <xdr:nvCxnSpPr>
        <xdr:cNvPr id="58" name="直線コネクタ 57">
          <a:extLst>
            <a:ext uri="{FF2B5EF4-FFF2-40B4-BE49-F238E27FC236}">
              <a16:creationId xmlns:a16="http://schemas.microsoft.com/office/drawing/2014/main" id="{59158364-63D8-4CA0-B063-DB61E8E93E27}"/>
            </a:ext>
          </a:extLst>
        </xdr:cNvPr>
        <xdr:cNvCxnSpPr/>
      </xdr:nvCxnSpPr>
      <xdr:spPr>
        <a:xfrm flipV="1">
          <a:off x="4634865" y="5660572"/>
          <a:ext cx="0" cy="1619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83293</xdr:rowOff>
    </xdr:from>
    <xdr:ext cx="405111" cy="259045"/>
    <xdr:sp macro="" textlink="">
      <xdr:nvSpPr>
        <xdr:cNvPr id="59" name="【道路】&#10;有形固定資産減価償却率最小値テキスト">
          <a:extLst>
            <a:ext uri="{FF2B5EF4-FFF2-40B4-BE49-F238E27FC236}">
              <a16:creationId xmlns:a16="http://schemas.microsoft.com/office/drawing/2014/main" id="{B84EDA86-F345-41DC-8399-AAA496F7399F}"/>
            </a:ext>
          </a:extLst>
        </xdr:cNvPr>
        <xdr:cNvSpPr txBox="1"/>
      </xdr:nvSpPr>
      <xdr:spPr>
        <a:xfrm>
          <a:off x="4673600" y="72841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79466</xdr:rowOff>
    </xdr:from>
    <xdr:to>
      <xdr:col>24</xdr:col>
      <xdr:colOff>152400</xdr:colOff>
      <xdr:row>42</xdr:row>
      <xdr:rowOff>79466</xdr:rowOff>
    </xdr:to>
    <xdr:cxnSp macro="">
      <xdr:nvCxnSpPr>
        <xdr:cNvPr id="60" name="直線コネクタ 59">
          <a:extLst>
            <a:ext uri="{FF2B5EF4-FFF2-40B4-BE49-F238E27FC236}">
              <a16:creationId xmlns:a16="http://schemas.microsoft.com/office/drawing/2014/main" id="{CAE2076B-5D3B-473D-9381-87910ED84580}"/>
            </a:ext>
          </a:extLst>
        </xdr:cNvPr>
        <xdr:cNvCxnSpPr/>
      </xdr:nvCxnSpPr>
      <xdr:spPr>
        <a:xfrm>
          <a:off x="4546600" y="7280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0F64B934-FEF9-4FD0-9162-3D96D1FFEC7F}"/>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FD27BE82-2508-499A-A41E-B2748EAA492C}"/>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67508</xdr:rowOff>
    </xdr:from>
    <xdr:ext cx="405111" cy="259045"/>
    <xdr:sp macro="" textlink="">
      <xdr:nvSpPr>
        <xdr:cNvPr id="63" name="【道路】&#10;有形固定資産減価償却率平均値テキスト">
          <a:extLst>
            <a:ext uri="{FF2B5EF4-FFF2-40B4-BE49-F238E27FC236}">
              <a16:creationId xmlns:a16="http://schemas.microsoft.com/office/drawing/2014/main" id="{E2D6BCF8-D1DB-4CAC-862E-C338D94D0F46}"/>
            </a:ext>
          </a:extLst>
        </xdr:cNvPr>
        <xdr:cNvSpPr txBox="1"/>
      </xdr:nvSpPr>
      <xdr:spPr>
        <a:xfrm>
          <a:off x="4673600" y="675405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89081</xdr:rowOff>
    </xdr:from>
    <xdr:to>
      <xdr:col>24</xdr:col>
      <xdr:colOff>114300</xdr:colOff>
      <xdr:row>40</xdr:row>
      <xdr:rowOff>19231</xdr:rowOff>
    </xdr:to>
    <xdr:sp macro="" textlink="">
      <xdr:nvSpPr>
        <xdr:cNvPr id="64" name="フローチャート: 判断 63">
          <a:extLst>
            <a:ext uri="{FF2B5EF4-FFF2-40B4-BE49-F238E27FC236}">
              <a16:creationId xmlns:a16="http://schemas.microsoft.com/office/drawing/2014/main" id="{77013E0E-4A50-47B0-8524-14DEB23172F7}"/>
            </a:ext>
          </a:extLst>
        </xdr:cNvPr>
        <xdr:cNvSpPr/>
      </xdr:nvSpPr>
      <xdr:spPr>
        <a:xfrm>
          <a:off x="4584700" y="677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69487</xdr:rowOff>
    </xdr:from>
    <xdr:to>
      <xdr:col>20</xdr:col>
      <xdr:colOff>38100</xdr:colOff>
      <xdr:row>39</xdr:row>
      <xdr:rowOff>171087</xdr:rowOff>
    </xdr:to>
    <xdr:sp macro="" textlink="">
      <xdr:nvSpPr>
        <xdr:cNvPr id="65" name="フローチャート: 判断 64">
          <a:extLst>
            <a:ext uri="{FF2B5EF4-FFF2-40B4-BE49-F238E27FC236}">
              <a16:creationId xmlns:a16="http://schemas.microsoft.com/office/drawing/2014/main" id="{13CD39EF-3421-4DAD-A6FE-0D4DA6B05BC8}"/>
            </a:ext>
          </a:extLst>
        </xdr:cNvPr>
        <xdr:cNvSpPr/>
      </xdr:nvSpPr>
      <xdr:spPr>
        <a:xfrm>
          <a:off x="3746500" y="675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39</xdr:row>
      <xdr:rowOff>9072</xdr:rowOff>
    </xdr:from>
    <xdr:to>
      <xdr:col>15</xdr:col>
      <xdr:colOff>101600</xdr:colOff>
      <xdr:row>39</xdr:row>
      <xdr:rowOff>110672</xdr:rowOff>
    </xdr:to>
    <xdr:sp macro="" textlink="">
      <xdr:nvSpPr>
        <xdr:cNvPr id="66" name="フローチャート: 判断 65">
          <a:extLst>
            <a:ext uri="{FF2B5EF4-FFF2-40B4-BE49-F238E27FC236}">
              <a16:creationId xmlns:a16="http://schemas.microsoft.com/office/drawing/2014/main" id="{265485FC-E93F-4ED3-BA20-0C436CB1A35B}"/>
            </a:ext>
          </a:extLst>
        </xdr:cNvPr>
        <xdr:cNvSpPr/>
      </xdr:nvSpPr>
      <xdr:spPr>
        <a:xfrm>
          <a:off x="2857500" y="6695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157662</xdr:rowOff>
    </xdr:from>
    <xdr:to>
      <xdr:col>10</xdr:col>
      <xdr:colOff>165100</xdr:colOff>
      <xdr:row>39</xdr:row>
      <xdr:rowOff>87812</xdr:rowOff>
    </xdr:to>
    <xdr:sp macro="" textlink="">
      <xdr:nvSpPr>
        <xdr:cNvPr id="67" name="フローチャート: 判断 66">
          <a:extLst>
            <a:ext uri="{FF2B5EF4-FFF2-40B4-BE49-F238E27FC236}">
              <a16:creationId xmlns:a16="http://schemas.microsoft.com/office/drawing/2014/main" id="{605CC3F9-81B5-483E-82B6-EB41AC759F4B}"/>
            </a:ext>
          </a:extLst>
        </xdr:cNvPr>
        <xdr:cNvSpPr/>
      </xdr:nvSpPr>
      <xdr:spPr>
        <a:xfrm>
          <a:off x="1968500" y="667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123372</xdr:rowOff>
    </xdr:from>
    <xdr:to>
      <xdr:col>6</xdr:col>
      <xdr:colOff>38100</xdr:colOff>
      <xdr:row>39</xdr:row>
      <xdr:rowOff>53522</xdr:rowOff>
    </xdr:to>
    <xdr:sp macro="" textlink="">
      <xdr:nvSpPr>
        <xdr:cNvPr id="68" name="フローチャート: 判断 67">
          <a:extLst>
            <a:ext uri="{FF2B5EF4-FFF2-40B4-BE49-F238E27FC236}">
              <a16:creationId xmlns:a16="http://schemas.microsoft.com/office/drawing/2014/main" id="{FFFC8A73-B518-49FA-A6DF-232D98180921}"/>
            </a:ext>
          </a:extLst>
        </xdr:cNvPr>
        <xdr:cNvSpPr/>
      </xdr:nvSpPr>
      <xdr:spPr>
        <a:xfrm>
          <a:off x="1079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3EF36492-3052-4960-8C52-1048B8B5098F}"/>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7D78702D-B120-4DB4-A5E3-78DB78A3951E}"/>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7C64C7DF-6C74-41EE-B276-9BDB7B38294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4ADE694F-202D-47A0-BAA1-47754CA2361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10A3C1F1-995C-463C-A468-C2E61CBA0859}"/>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123372</xdr:rowOff>
    </xdr:from>
    <xdr:to>
      <xdr:col>24</xdr:col>
      <xdr:colOff>114300</xdr:colOff>
      <xdr:row>39</xdr:row>
      <xdr:rowOff>53522</xdr:rowOff>
    </xdr:to>
    <xdr:sp macro="" textlink="">
      <xdr:nvSpPr>
        <xdr:cNvPr id="74" name="楕円 73">
          <a:extLst>
            <a:ext uri="{FF2B5EF4-FFF2-40B4-BE49-F238E27FC236}">
              <a16:creationId xmlns:a16="http://schemas.microsoft.com/office/drawing/2014/main" id="{F489A52E-53B5-4E79-99DD-1A3739C5D39B}"/>
            </a:ext>
          </a:extLst>
        </xdr:cNvPr>
        <xdr:cNvSpPr/>
      </xdr:nvSpPr>
      <xdr:spPr>
        <a:xfrm>
          <a:off x="4584700" y="663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146249</xdr:rowOff>
    </xdr:from>
    <xdr:ext cx="405111" cy="259045"/>
    <xdr:sp macro="" textlink="">
      <xdr:nvSpPr>
        <xdr:cNvPr id="75" name="【道路】&#10;有形固定資産減価償却率該当値テキスト">
          <a:extLst>
            <a:ext uri="{FF2B5EF4-FFF2-40B4-BE49-F238E27FC236}">
              <a16:creationId xmlns:a16="http://schemas.microsoft.com/office/drawing/2014/main" id="{19BC1020-C375-4A0C-A082-28D34274C415}"/>
            </a:ext>
          </a:extLst>
        </xdr:cNvPr>
        <xdr:cNvSpPr txBox="1"/>
      </xdr:nvSpPr>
      <xdr:spPr>
        <a:xfrm>
          <a:off x="4673600" y="64898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118473</xdr:rowOff>
    </xdr:from>
    <xdr:to>
      <xdr:col>20</xdr:col>
      <xdr:colOff>38100</xdr:colOff>
      <xdr:row>39</xdr:row>
      <xdr:rowOff>48623</xdr:rowOff>
    </xdr:to>
    <xdr:sp macro="" textlink="">
      <xdr:nvSpPr>
        <xdr:cNvPr id="76" name="楕円 75">
          <a:extLst>
            <a:ext uri="{FF2B5EF4-FFF2-40B4-BE49-F238E27FC236}">
              <a16:creationId xmlns:a16="http://schemas.microsoft.com/office/drawing/2014/main" id="{EC27FA6A-A536-4CF8-8037-5502AB02CECF}"/>
            </a:ext>
          </a:extLst>
        </xdr:cNvPr>
        <xdr:cNvSpPr/>
      </xdr:nvSpPr>
      <xdr:spPr>
        <a:xfrm>
          <a:off x="3746500" y="663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169273</xdr:rowOff>
    </xdr:from>
    <xdr:to>
      <xdr:col>24</xdr:col>
      <xdr:colOff>63500</xdr:colOff>
      <xdr:row>39</xdr:row>
      <xdr:rowOff>2722</xdr:rowOff>
    </xdr:to>
    <xdr:cxnSp macro="">
      <xdr:nvCxnSpPr>
        <xdr:cNvPr id="77" name="直線コネクタ 76">
          <a:extLst>
            <a:ext uri="{FF2B5EF4-FFF2-40B4-BE49-F238E27FC236}">
              <a16:creationId xmlns:a16="http://schemas.microsoft.com/office/drawing/2014/main" id="{5E762255-26AB-4F76-BB7A-E127E1BF3371}"/>
            </a:ext>
          </a:extLst>
        </xdr:cNvPr>
        <xdr:cNvCxnSpPr/>
      </xdr:nvCxnSpPr>
      <xdr:spPr>
        <a:xfrm>
          <a:off x="3797300" y="6684373"/>
          <a:ext cx="8382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113574</xdr:rowOff>
    </xdr:from>
    <xdr:to>
      <xdr:col>15</xdr:col>
      <xdr:colOff>101600</xdr:colOff>
      <xdr:row>39</xdr:row>
      <xdr:rowOff>43724</xdr:rowOff>
    </xdr:to>
    <xdr:sp macro="" textlink="">
      <xdr:nvSpPr>
        <xdr:cNvPr id="78" name="楕円 77">
          <a:extLst>
            <a:ext uri="{FF2B5EF4-FFF2-40B4-BE49-F238E27FC236}">
              <a16:creationId xmlns:a16="http://schemas.microsoft.com/office/drawing/2014/main" id="{DFD49CBD-7828-4182-9233-A22A1465DF86}"/>
            </a:ext>
          </a:extLst>
        </xdr:cNvPr>
        <xdr:cNvSpPr/>
      </xdr:nvSpPr>
      <xdr:spPr>
        <a:xfrm>
          <a:off x="2857500" y="662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164374</xdr:rowOff>
    </xdr:from>
    <xdr:to>
      <xdr:col>19</xdr:col>
      <xdr:colOff>177800</xdr:colOff>
      <xdr:row>38</xdr:row>
      <xdr:rowOff>169273</xdr:rowOff>
    </xdr:to>
    <xdr:cxnSp macro="">
      <xdr:nvCxnSpPr>
        <xdr:cNvPr id="79" name="直線コネクタ 78">
          <a:extLst>
            <a:ext uri="{FF2B5EF4-FFF2-40B4-BE49-F238E27FC236}">
              <a16:creationId xmlns:a16="http://schemas.microsoft.com/office/drawing/2014/main" id="{9AFBFBB1-A8EF-4CE6-8F19-98C8EAFEB6E2}"/>
            </a:ext>
          </a:extLst>
        </xdr:cNvPr>
        <xdr:cNvCxnSpPr/>
      </xdr:nvCxnSpPr>
      <xdr:spPr>
        <a:xfrm>
          <a:off x="2908300" y="6679474"/>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111941</xdr:rowOff>
    </xdr:from>
    <xdr:to>
      <xdr:col>10</xdr:col>
      <xdr:colOff>165100</xdr:colOff>
      <xdr:row>39</xdr:row>
      <xdr:rowOff>42091</xdr:rowOff>
    </xdr:to>
    <xdr:sp macro="" textlink="">
      <xdr:nvSpPr>
        <xdr:cNvPr id="80" name="楕円 79">
          <a:extLst>
            <a:ext uri="{FF2B5EF4-FFF2-40B4-BE49-F238E27FC236}">
              <a16:creationId xmlns:a16="http://schemas.microsoft.com/office/drawing/2014/main" id="{887A55FC-9464-48C1-A1F8-B24616014158}"/>
            </a:ext>
          </a:extLst>
        </xdr:cNvPr>
        <xdr:cNvSpPr/>
      </xdr:nvSpPr>
      <xdr:spPr>
        <a:xfrm>
          <a:off x="1968500" y="6627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162741</xdr:rowOff>
    </xdr:from>
    <xdr:to>
      <xdr:col>15</xdr:col>
      <xdr:colOff>50800</xdr:colOff>
      <xdr:row>38</xdr:row>
      <xdr:rowOff>164374</xdr:rowOff>
    </xdr:to>
    <xdr:cxnSp macro="">
      <xdr:nvCxnSpPr>
        <xdr:cNvPr id="81" name="直線コネクタ 80">
          <a:extLst>
            <a:ext uri="{FF2B5EF4-FFF2-40B4-BE49-F238E27FC236}">
              <a16:creationId xmlns:a16="http://schemas.microsoft.com/office/drawing/2014/main" id="{F87EDF73-0BD5-4BE5-BA09-72C0E669E223}"/>
            </a:ext>
          </a:extLst>
        </xdr:cNvPr>
        <xdr:cNvCxnSpPr/>
      </xdr:nvCxnSpPr>
      <xdr:spPr>
        <a:xfrm>
          <a:off x="2019300" y="6677841"/>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102144</xdr:rowOff>
    </xdr:from>
    <xdr:to>
      <xdr:col>6</xdr:col>
      <xdr:colOff>38100</xdr:colOff>
      <xdr:row>39</xdr:row>
      <xdr:rowOff>32294</xdr:rowOff>
    </xdr:to>
    <xdr:sp macro="" textlink="">
      <xdr:nvSpPr>
        <xdr:cNvPr id="82" name="楕円 81">
          <a:extLst>
            <a:ext uri="{FF2B5EF4-FFF2-40B4-BE49-F238E27FC236}">
              <a16:creationId xmlns:a16="http://schemas.microsoft.com/office/drawing/2014/main" id="{229959C2-1D3E-4463-94BB-53CA45C18AAD}"/>
            </a:ext>
          </a:extLst>
        </xdr:cNvPr>
        <xdr:cNvSpPr/>
      </xdr:nvSpPr>
      <xdr:spPr>
        <a:xfrm>
          <a:off x="1079500" y="661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152944</xdr:rowOff>
    </xdr:from>
    <xdr:to>
      <xdr:col>10</xdr:col>
      <xdr:colOff>114300</xdr:colOff>
      <xdr:row>38</xdr:row>
      <xdr:rowOff>162741</xdr:rowOff>
    </xdr:to>
    <xdr:cxnSp macro="">
      <xdr:nvCxnSpPr>
        <xdr:cNvPr id="83" name="直線コネクタ 82">
          <a:extLst>
            <a:ext uri="{FF2B5EF4-FFF2-40B4-BE49-F238E27FC236}">
              <a16:creationId xmlns:a16="http://schemas.microsoft.com/office/drawing/2014/main" id="{481AACEA-D91A-43F8-821C-A7BEF1507324}"/>
            </a:ext>
          </a:extLst>
        </xdr:cNvPr>
        <xdr:cNvCxnSpPr/>
      </xdr:nvCxnSpPr>
      <xdr:spPr>
        <a:xfrm>
          <a:off x="1130300" y="6668044"/>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162214</xdr:rowOff>
    </xdr:from>
    <xdr:ext cx="405111" cy="259045"/>
    <xdr:sp macro="" textlink="">
      <xdr:nvSpPr>
        <xdr:cNvPr id="84" name="n_1aveValue【道路】&#10;有形固定資産減価償却率">
          <a:extLst>
            <a:ext uri="{FF2B5EF4-FFF2-40B4-BE49-F238E27FC236}">
              <a16:creationId xmlns:a16="http://schemas.microsoft.com/office/drawing/2014/main" id="{B2F3AF16-55F9-410F-9725-E3894856BC30}"/>
            </a:ext>
          </a:extLst>
        </xdr:cNvPr>
        <xdr:cNvSpPr txBox="1"/>
      </xdr:nvSpPr>
      <xdr:spPr>
        <a:xfrm>
          <a:off x="3582044" y="684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101799</xdr:rowOff>
    </xdr:from>
    <xdr:ext cx="405111" cy="259045"/>
    <xdr:sp macro="" textlink="">
      <xdr:nvSpPr>
        <xdr:cNvPr id="85" name="n_2aveValue【道路】&#10;有形固定資産減価償却率">
          <a:extLst>
            <a:ext uri="{FF2B5EF4-FFF2-40B4-BE49-F238E27FC236}">
              <a16:creationId xmlns:a16="http://schemas.microsoft.com/office/drawing/2014/main" id="{2CFC2307-C357-44F2-A58E-21D910262A97}"/>
            </a:ext>
          </a:extLst>
        </xdr:cNvPr>
        <xdr:cNvSpPr txBox="1"/>
      </xdr:nvSpPr>
      <xdr:spPr>
        <a:xfrm>
          <a:off x="2705744" y="67883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78939</xdr:rowOff>
    </xdr:from>
    <xdr:ext cx="405111" cy="259045"/>
    <xdr:sp macro="" textlink="">
      <xdr:nvSpPr>
        <xdr:cNvPr id="86" name="n_3aveValue【道路】&#10;有形固定資産減価償却率">
          <a:extLst>
            <a:ext uri="{FF2B5EF4-FFF2-40B4-BE49-F238E27FC236}">
              <a16:creationId xmlns:a16="http://schemas.microsoft.com/office/drawing/2014/main" id="{888A61E4-2562-4C55-AEC7-4C5CC337B9A5}"/>
            </a:ext>
          </a:extLst>
        </xdr:cNvPr>
        <xdr:cNvSpPr txBox="1"/>
      </xdr:nvSpPr>
      <xdr:spPr>
        <a:xfrm>
          <a:off x="1816744" y="676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44649</xdr:rowOff>
    </xdr:from>
    <xdr:ext cx="405111" cy="259045"/>
    <xdr:sp macro="" textlink="">
      <xdr:nvSpPr>
        <xdr:cNvPr id="87" name="n_4aveValue【道路】&#10;有形固定資産減価償却率">
          <a:extLst>
            <a:ext uri="{FF2B5EF4-FFF2-40B4-BE49-F238E27FC236}">
              <a16:creationId xmlns:a16="http://schemas.microsoft.com/office/drawing/2014/main" id="{B96FC295-8748-42EC-8E0A-793312729F6B}"/>
            </a:ext>
          </a:extLst>
        </xdr:cNvPr>
        <xdr:cNvSpPr txBox="1"/>
      </xdr:nvSpPr>
      <xdr:spPr>
        <a:xfrm>
          <a:off x="9277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65150</xdr:rowOff>
    </xdr:from>
    <xdr:ext cx="405111" cy="259045"/>
    <xdr:sp macro="" textlink="">
      <xdr:nvSpPr>
        <xdr:cNvPr id="88" name="n_1mainValue【道路】&#10;有形固定資産減価償却率">
          <a:extLst>
            <a:ext uri="{FF2B5EF4-FFF2-40B4-BE49-F238E27FC236}">
              <a16:creationId xmlns:a16="http://schemas.microsoft.com/office/drawing/2014/main" id="{5010C390-6235-48FC-9658-FE71893B5CD3}"/>
            </a:ext>
          </a:extLst>
        </xdr:cNvPr>
        <xdr:cNvSpPr txBox="1"/>
      </xdr:nvSpPr>
      <xdr:spPr>
        <a:xfrm>
          <a:off x="3582044" y="6408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60251</xdr:rowOff>
    </xdr:from>
    <xdr:ext cx="405111" cy="259045"/>
    <xdr:sp macro="" textlink="">
      <xdr:nvSpPr>
        <xdr:cNvPr id="89" name="n_2mainValue【道路】&#10;有形固定資産減価償却率">
          <a:extLst>
            <a:ext uri="{FF2B5EF4-FFF2-40B4-BE49-F238E27FC236}">
              <a16:creationId xmlns:a16="http://schemas.microsoft.com/office/drawing/2014/main" id="{2E516615-E013-4E1C-9890-0AA32F15CF3D}"/>
            </a:ext>
          </a:extLst>
        </xdr:cNvPr>
        <xdr:cNvSpPr txBox="1"/>
      </xdr:nvSpPr>
      <xdr:spPr>
        <a:xfrm>
          <a:off x="2705744" y="6403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58619</xdr:rowOff>
    </xdr:from>
    <xdr:ext cx="405111" cy="259045"/>
    <xdr:sp macro="" textlink="">
      <xdr:nvSpPr>
        <xdr:cNvPr id="90" name="n_3mainValue【道路】&#10;有形固定資産減価償却率">
          <a:extLst>
            <a:ext uri="{FF2B5EF4-FFF2-40B4-BE49-F238E27FC236}">
              <a16:creationId xmlns:a16="http://schemas.microsoft.com/office/drawing/2014/main" id="{773A389F-D7F1-48BE-B888-307568B96DD1}"/>
            </a:ext>
          </a:extLst>
        </xdr:cNvPr>
        <xdr:cNvSpPr txBox="1"/>
      </xdr:nvSpPr>
      <xdr:spPr>
        <a:xfrm>
          <a:off x="1816744" y="64022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48821</xdr:rowOff>
    </xdr:from>
    <xdr:ext cx="405111" cy="259045"/>
    <xdr:sp macro="" textlink="">
      <xdr:nvSpPr>
        <xdr:cNvPr id="91" name="n_4mainValue【道路】&#10;有形固定資産減価償却率">
          <a:extLst>
            <a:ext uri="{FF2B5EF4-FFF2-40B4-BE49-F238E27FC236}">
              <a16:creationId xmlns:a16="http://schemas.microsoft.com/office/drawing/2014/main" id="{703F78AF-11AC-423A-A2B3-BF873A362BC5}"/>
            </a:ext>
          </a:extLst>
        </xdr:cNvPr>
        <xdr:cNvSpPr txBox="1"/>
      </xdr:nvSpPr>
      <xdr:spPr>
        <a:xfrm>
          <a:off x="927744" y="639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B42746F8-82B7-49BB-9AC5-796D66CD596D}"/>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B82B365A-4DD9-4348-8F4A-94F277D42172}"/>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B149DE51-E4A5-4390-BC14-872AAF812E8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E09BAB92-1869-4874-8566-7CDF539A768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B3B3BEA4-07F0-4FE9-B5A3-678294431B1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A865986F-FF02-48E1-A4FC-DE74E7ACB4A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16CABE9-C2AF-4155-9D8B-8B16628C0122}"/>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3E17BA26-6A0D-4BA1-8D1D-AD7699AC0A03}"/>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C4E5D775-353F-495D-B766-44BE0647871D}"/>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402F4765-E32F-46AF-9BF7-9BD4B686617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E5530533-0817-4DCF-A362-E41735710975}"/>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a:extLst>
            <a:ext uri="{FF2B5EF4-FFF2-40B4-BE49-F238E27FC236}">
              <a16:creationId xmlns:a16="http://schemas.microsoft.com/office/drawing/2014/main" id="{EB145865-3CD7-4546-946A-3F41B6BFF820}"/>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67E4FB88-DE1F-4749-9E4D-2961C1F308CE}"/>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5" name="テキスト ボックス 104">
          <a:extLst>
            <a:ext uri="{FF2B5EF4-FFF2-40B4-BE49-F238E27FC236}">
              <a16:creationId xmlns:a16="http://schemas.microsoft.com/office/drawing/2014/main" id="{B8EC34C8-76E7-471A-8859-93806B4A0D77}"/>
            </a:ext>
          </a:extLst>
        </xdr:cNvPr>
        <xdr:cNvSpPr txBox="1"/>
      </xdr:nvSpPr>
      <xdr:spPr>
        <a:xfrm>
          <a:off x="6008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B837EC71-1697-4ABB-8CF4-2363710B3BC3}"/>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7" name="テキスト ボックス 106">
          <a:extLst>
            <a:ext uri="{FF2B5EF4-FFF2-40B4-BE49-F238E27FC236}">
              <a16:creationId xmlns:a16="http://schemas.microsoft.com/office/drawing/2014/main" id="{C9B1B26A-0947-4903-955A-4E34B7A814A0}"/>
            </a:ext>
          </a:extLst>
        </xdr:cNvPr>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A6C8317B-C84C-49A9-AD91-8F9B4CA1755F}"/>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9" name="テキスト ボックス 108">
          <a:extLst>
            <a:ext uri="{FF2B5EF4-FFF2-40B4-BE49-F238E27FC236}">
              <a16:creationId xmlns:a16="http://schemas.microsoft.com/office/drawing/2014/main" id="{67581BC6-C585-4B38-A388-873B8DC5BE01}"/>
            </a:ext>
          </a:extLst>
        </xdr:cNvPr>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BB3C9132-626B-489E-B0E6-22DCD4A9B82E}"/>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1" name="テキスト ボックス 110">
          <a:extLst>
            <a:ext uri="{FF2B5EF4-FFF2-40B4-BE49-F238E27FC236}">
              <a16:creationId xmlns:a16="http://schemas.microsoft.com/office/drawing/2014/main" id="{3C56F3DE-9939-4634-9069-3083E0B647CB}"/>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a:extLst>
            <a:ext uri="{FF2B5EF4-FFF2-40B4-BE49-F238E27FC236}">
              <a16:creationId xmlns:a16="http://schemas.microsoft.com/office/drawing/2014/main" id="{18C99CAF-A9F4-4E8C-A7F6-6E00B79CB1A1}"/>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5736</xdr:rowOff>
    </xdr:from>
    <xdr:to>
      <xdr:col>54</xdr:col>
      <xdr:colOff>189865</xdr:colOff>
      <xdr:row>41</xdr:row>
      <xdr:rowOff>108479</xdr:rowOff>
    </xdr:to>
    <xdr:cxnSp macro="">
      <xdr:nvCxnSpPr>
        <xdr:cNvPr id="113" name="直線コネクタ 112">
          <a:extLst>
            <a:ext uri="{FF2B5EF4-FFF2-40B4-BE49-F238E27FC236}">
              <a16:creationId xmlns:a16="http://schemas.microsoft.com/office/drawing/2014/main" id="{992DB298-4DB9-402F-AACB-22D907A5EDE4}"/>
            </a:ext>
          </a:extLst>
        </xdr:cNvPr>
        <xdr:cNvCxnSpPr/>
      </xdr:nvCxnSpPr>
      <xdr:spPr>
        <a:xfrm flipV="1">
          <a:off x="10476865" y="5835036"/>
          <a:ext cx="0" cy="1302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112306</xdr:rowOff>
    </xdr:from>
    <xdr:ext cx="534377" cy="259045"/>
    <xdr:sp macro="" textlink="">
      <xdr:nvSpPr>
        <xdr:cNvPr id="114" name="【道路】&#10;一人当たり延長最小値テキスト">
          <a:extLst>
            <a:ext uri="{FF2B5EF4-FFF2-40B4-BE49-F238E27FC236}">
              <a16:creationId xmlns:a16="http://schemas.microsoft.com/office/drawing/2014/main" id="{59FDF973-431F-496F-8A7B-0538E78D59FD}"/>
            </a:ext>
          </a:extLst>
        </xdr:cNvPr>
        <xdr:cNvSpPr txBox="1"/>
      </xdr:nvSpPr>
      <xdr:spPr>
        <a:xfrm>
          <a:off x="10515600" y="714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108479</xdr:rowOff>
    </xdr:from>
    <xdr:to>
      <xdr:col>55</xdr:col>
      <xdr:colOff>88900</xdr:colOff>
      <xdr:row>41</xdr:row>
      <xdr:rowOff>108479</xdr:rowOff>
    </xdr:to>
    <xdr:cxnSp macro="">
      <xdr:nvCxnSpPr>
        <xdr:cNvPr id="115" name="直線コネクタ 114">
          <a:extLst>
            <a:ext uri="{FF2B5EF4-FFF2-40B4-BE49-F238E27FC236}">
              <a16:creationId xmlns:a16="http://schemas.microsoft.com/office/drawing/2014/main" id="{C6C788AC-41BC-4555-A2FF-F239595C0E3A}"/>
            </a:ext>
          </a:extLst>
        </xdr:cNvPr>
        <xdr:cNvCxnSpPr/>
      </xdr:nvCxnSpPr>
      <xdr:spPr>
        <a:xfrm>
          <a:off x="10388600" y="713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123863</xdr:rowOff>
    </xdr:from>
    <xdr:ext cx="599010" cy="259045"/>
    <xdr:sp macro="" textlink="">
      <xdr:nvSpPr>
        <xdr:cNvPr id="116" name="【道路】&#10;一人当たり延長最大値テキスト">
          <a:extLst>
            <a:ext uri="{FF2B5EF4-FFF2-40B4-BE49-F238E27FC236}">
              <a16:creationId xmlns:a16="http://schemas.microsoft.com/office/drawing/2014/main" id="{8BAF2055-3EA7-4D2E-8465-1997D68AF6AF}"/>
            </a:ext>
          </a:extLst>
        </xdr:cNvPr>
        <xdr:cNvSpPr txBox="1"/>
      </xdr:nvSpPr>
      <xdr:spPr>
        <a:xfrm>
          <a:off x="10515600" y="5610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5736</xdr:rowOff>
    </xdr:from>
    <xdr:to>
      <xdr:col>55</xdr:col>
      <xdr:colOff>88900</xdr:colOff>
      <xdr:row>34</xdr:row>
      <xdr:rowOff>5736</xdr:rowOff>
    </xdr:to>
    <xdr:cxnSp macro="">
      <xdr:nvCxnSpPr>
        <xdr:cNvPr id="117" name="直線コネクタ 116">
          <a:extLst>
            <a:ext uri="{FF2B5EF4-FFF2-40B4-BE49-F238E27FC236}">
              <a16:creationId xmlns:a16="http://schemas.microsoft.com/office/drawing/2014/main" id="{AE5379B3-CF29-4A1D-A5E3-C427738C5C6D}"/>
            </a:ext>
          </a:extLst>
        </xdr:cNvPr>
        <xdr:cNvCxnSpPr/>
      </xdr:nvCxnSpPr>
      <xdr:spPr>
        <a:xfrm>
          <a:off x="10388600" y="5835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45514</xdr:rowOff>
    </xdr:from>
    <xdr:ext cx="534377" cy="259045"/>
    <xdr:sp macro="" textlink="">
      <xdr:nvSpPr>
        <xdr:cNvPr id="118" name="【道路】&#10;一人当たり延長平均値テキスト">
          <a:extLst>
            <a:ext uri="{FF2B5EF4-FFF2-40B4-BE49-F238E27FC236}">
              <a16:creationId xmlns:a16="http://schemas.microsoft.com/office/drawing/2014/main" id="{6083B019-60FF-4700-8311-68ADA7458DEB}"/>
            </a:ext>
          </a:extLst>
        </xdr:cNvPr>
        <xdr:cNvSpPr txBox="1"/>
      </xdr:nvSpPr>
      <xdr:spPr>
        <a:xfrm>
          <a:off x="10515600" y="69035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67087</xdr:rowOff>
    </xdr:from>
    <xdr:to>
      <xdr:col>55</xdr:col>
      <xdr:colOff>50800</xdr:colOff>
      <xdr:row>40</xdr:row>
      <xdr:rowOff>168687</xdr:rowOff>
    </xdr:to>
    <xdr:sp macro="" textlink="">
      <xdr:nvSpPr>
        <xdr:cNvPr id="119" name="フローチャート: 判断 118">
          <a:extLst>
            <a:ext uri="{FF2B5EF4-FFF2-40B4-BE49-F238E27FC236}">
              <a16:creationId xmlns:a16="http://schemas.microsoft.com/office/drawing/2014/main" id="{C94297F7-B1A6-4753-8D71-1E8EA61EA2B4}"/>
            </a:ext>
          </a:extLst>
        </xdr:cNvPr>
        <xdr:cNvSpPr/>
      </xdr:nvSpPr>
      <xdr:spPr>
        <a:xfrm>
          <a:off x="10426700" y="692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53397</xdr:rowOff>
    </xdr:from>
    <xdr:to>
      <xdr:col>50</xdr:col>
      <xdr:colOff>165100</xdr:colOff>
      <xdr:row>40</xdr:row>
      <xdr:rowOff>154997</xdr:rowOff>
    </xdr:to>
    <xdr:sp macro="" textlink="">
      <xdr:nvSpPr>
        <xdr:cNvPr id="120" name="フローチャート: 判断 119">
          <a:extLst>
            <a:ext uri="{FF2B5EF4-FFF2-40B4-BE49-F238E27FC236}">
              <a16:creationId xmlns:a16="http://schemas.microsoft.com/office/drawing/2014/main" id="{8790F21C-3C52-4A91-A854-E71184B41857}"/>
            </a:ext>
          </a:extLst>
        </xdr:cNvPr>
        <xdr:cNvSpPr/>
      </xdr:nvSpPr>
      <xdr:spPr>
        <a:xfrm>
          <a:off x="9588500" y="6911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42463</xdr:rowOff>
    </xdr:from>
    <xdr:to>
      <xdr:col>46</xdr:col>
      <xdr:colOff>38100</xdr:colOff>
      <xdr:row>40</xdr:row>
      <xdr:rowOff>144063</xdr:rowOff>
    </xdr:to>
    <xdr:sp macro="" textlink="">
      <xdr:nvSpPr>
        <xdr:cNvPr id="121" name="フローチャート: 判断 120">
          <a:extLst>
            <a:ext uri="{FF2B5EF4-FFF2-40B4-BE49-F238E27FC236}">
              <a16:creationId xmlns:a16="http://schemas.microsoft.com/office/drawing/2014/main" id="{7AA65E6C-7D88-4F96-8FC4-E9DDA893BF0A}"/>
            </a:ext>
          </a:extLst>
        </xdr:cNvPr>
        <xdr:cNvSpPr/>
      </xdr:nvSpPr>
      <xdr:spPr>
        <a:xfrm>
          <a:off x="8699500" y="6900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50605</xdr:rowOff>
    </xdr:from>
    <xdr:to>
      <xdr:col>41</xdr:col>
      <xdr:colOff>101600</xdr:colOff>
      <xdr:row>40</xdr:row>
      <xdr:rowOff>152205</xdr:rowOff>
    </xdr:to>
    <xdr:sp macro="" textlink="">
      <xdr:nvSpPr>
        <xdr:cNvPr id="122" name="フローチャート: 判断 121">
          <a:extLst>
            <a:ext uri="{FF2B5EF4-FFF2-40B4-BE49-F238E27FC236}">
              <a16:creationId xmlns:a16="http://schemas.microsoft.com/office/drawing/2014/main" id="{2FA847F7-E1D2-4253-A626-A1C3EFFAB9CA}"/>
            </a:ext>
          </a:extLst>
        </xdr:cNvPr>
        <xdr:cNvSpPr/>
      </xdr:nvSpPr>
      <xdr:spPr>
        <a:xfrm>
          <a:off x="7810500" y="690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53607</xdr:rowOff>
    </xdr:from>
    <xdr:to>
      <xdr:col>36</xdr:col>
      <xdr:colOff>165100</xdr:colOff>
      <xdr:row>40</xdr:row>
      <xdr:rowOff>155207</xdr:rowOff>
    </xdr:to>
    <xdr:sp macro="" textlink="">
      <xdr:nvSpPr>
        <xdr:cNvPr id="123" name="フローチャート: 判断 122">
          <a:extLst>
            <a:ext uri="{FF2B5EF4-FFF2-40B4-BE49-F238E27FC236}">
              <a16:creationId xmlns:a16="http://schemas.microsoft.com/office/drawing/2014/main" id="{A4720166-D138-4BDF-8846-D179A1177581}"/>
            </a:ext>
          </a:extLst>
        </xdr:cNvPr>
        <xdr:cNvSpPr/>
      </xdr:nvSpPr>
      <xdr:spPr>
        <a:xfrm>
          <a:off x="6921500" y="6911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B62DDBB1-9867-4274-8D1A-DD4D2B30C7C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1D54667-9C94-46A4-B70A-F633059058C6}"/>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51494A84-07A1-4CC5-AB87-4B495150188C}"/>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3815B776-145A-45C5-978D-AAF916AD1782}"/>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24A0BA31-6CB8-40D3-8307-4594BC8D655F}"/>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100884</xdr:rowOff>
    </xdr:from>
    <xdr:to>
      <xdr:col>55</xdr:col>
      <xdr:colOff>50800</xdr:colOff>
      <xdr:row>40</xdr:row>
      <xdr:rowOff>31034</xdr:rowOff>
    </xdr:to>
    <xdr:sp macro="" textlink="">
      <xdr:nvSpPr>
        <xdr:cNvPr id="129" name="楕円 128">
          <a:extLst>
            <a:ext uri="{FF2B5EF4-FFF2-40B4-BE49-F238E27FC236}">
              <a16:creationId xmlns:a16="http://schemas.microsoft.com/office/drawing/2014/main" id="{B4FAE240-2D1D-46E9-8243-137791DA346D}"/>
            </a:ext>
          </a:extLst>
        </xdr:cNvPr>
        <xdr:cNvSpPr/>
      </xdr:nvSpPr>
      <xdr:spPr>
        <a:xfrm>
          <a:off x="10426700" y="6787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123761</xdr:rowOff>
    </xdr:from>
    <xdr:ext cx="599010" cy="259045"/>
    <xdr:sp macro="" textlink="">
      <xdr:nvSpPr>
        <xdr:cNvPr id="130" name="【道路】&#10;一人当たり延長該当値テキスト">
          <a:extLst>
            <a:ext uri="{FF2B5EF4-FFF2-40B4-BE49-F238E27FC236}">
              <a16:creationId xmlns:a16="http://schemas.microsoft.com/office/drawing/2014/main" id="{5E75340C-C4B6-4977-8EAC-3829F866A98E}"/>
            </a:ext>
          </a:extLst>
        </xdr:cNvPr>
        <xdr:cNvSpPr txBox="1"/>
      </xdr:nvSpPr>
      <xdr:spPr>
        <a:xfrm>
          <a:off x="10515600" y="6638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30822</xdr:rowOff>
    </xdr:from>
    <xdr:to>
      <xdr:col>50</xdr:col>
      <xdr:colOff>165100</xdr:colOff>
      <xdr:row>39</xdr:row>
      <xdr:rowOff>132422</xdr:rowOff>
    </xdr:to>
    <xdr:sp macro="" textlink="">
      <xdr:nvSpPr>
        <xdr:cNvPr id="131" name="楕円 130">
          <a:extLst>
            <a:ext uri="{FF2B5EF4-FFF2-40B4-BE49-F238E27FC236}">
              <a16:creationId xmlns:a16="http://schemas.microsoft.com/office/drawing/2014/main" id="{9FD07E20-74CD-4080-B72D-B6DA00B5105F}"/>
            </a:ext>
          </a:extLst>
        </xdr:cNvPr>
        <xdr:cNvSpPr/>
      </xdr:nvSpPr>
      <xdr:spPr>
        <a:xfrm>
          <a:off x="9588500" y="6717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81622</xdr:rowOff>
    </xdr:from>
    <xdr:to>
      <xdr:col>55</xdr:col>
      <xdr:colOff>0</xdr:colOff>
      <xdr:row>39</xdr:row>
      <xdr:rowOff>151684</xdr:rowOff>
    </xdr:to>
    <xdr:cxnSp macro="">
      <xdr:nvCxnSpPr>
        <xdr:cNvPr id="132" name="直線コネクタ 131">
          <a:extLst>
            <a:ext uri="{FF2B5EF4-FFF2-40B4-BE49-F238E27FC236}">
              <a16:creationId xmlns:a16="http://schemas.microsoft.com/office/drawing/2014/main" id="{EAD35BB0-85EB-4A3C-AD3D-1DE6CBAE0C6A}"/>
            </a:ext>
          </a:extLst>
        </xdr:cNvPr>
        <xdr:cNvCxnSpPr/>
      </xdr:nvCxnSpPr>
      <xdr:spPr>
        <a:xfrm>
          <a:off x="9639300" y="6768172"/>
          <a:ext cx="838200" cy="70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46586</xdr:rowOff>
    </xdr:from>
    <xdr:to>
      <xdr:col>46</xdr:col>
      <xdr:colOff>38100</xdr:colOff>
      <xdr:row>39</xdr:row>
      <xdr:rowOff>148186</xdr:rowOff>
    </xdr:to>
    <xdr:sp macro="" textlink="">
      <xdr:nvSpPr>
        <xdr:cNvPr id="133" name="楕円 132">
          <a:extLst>
            <a:ext uri="{FF2B5EF4-FFF2-40B4-BE49-F238E27FC236}">
              <a16:creationId xmlns:a16="http://schemas.microsoft.com/office/drawing/2014/main" id="{898137FF-CB30-4190-8A8A-FE4D9E43EFDE}"/>
            </a:ext>
          </a:extLst>
        </xdr:cNvPr>
        <xdr:cNvSpPr/>
      </xdr:nvSpPr>
      <xdr:spPr>
        <a:xfrm>
          <a:off x="8699500" y="6733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81622</xdr:rowOff>
    </xdr:from>
    <xdr:to>
      <xdr:col>50</xdr:col>
      <xdr:colOff>114300</xdr:colOff>
      <xdr:row>39</xdr:row>
      <xdr:rowOff>97386</xdr:rowOff>
    </xdr:to>
    <xdr:cxnSp macro="">
      <xdr:nvCxnSpPr>
        <xdr:cNvPr id="134" name="直線コネクタ 133">
          <a:extLst>
            <a:ext uri="{FF2B5EF4-FFF2-40B4-BE49-F238E27FC236}">
              <a16:creationId xmlns:a16="http://schemas.microsoft.com/office/drawing/2014/main" id="{367C1CDA-3EB5-4083-AFEC-14B4FA9E601F}"/>
            </a:ext>
          </a:extLst>
        </xdr:cNvPr>
        <xdr:cNvCxnSpPr/>
      </xdr:nvCxnSpPr>
      <xdr:spPr>
        <a:xfrm flipV="1">
          <a:off x="8750300" y="6768172"/>
          <a:ext cx="889000" cy="15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61455</xdr:rowOff>
    </xdr:from>
    <xdr:to>
      <xdr:col>41</xdr:col>
      <xdr:colOff>101600</xdr:colOff>
      <xdr:row>39</xdr:row>
      <xdr:rowOff>163055</xdr:rowOff>
    </xdr:to>
    <xdr:sp macro="" textlink="">
      <xdr:nvSpPr>
        <xdr:cNvPr id="135" name="楕円 134">
          <a:extLst>
            <a:ext uri="{FF2B5EF4-FFF2-40B4-BE49-F238E27FC236}">
              <a16:creationId xmlns:a16="http://schemas.microsoft.com/office/drawing/2014/main" id="{29C90C70-3190-4E3D-87A5-03D8BF908AAC}"/>
            </a:ext>
          </a:extLst>
        </xdr:cNvPr>
        <xdr:cNvSpPr/>
      </xdr:nvSpPr>
      <xdr:spPr>
        <a:xfrm>
          <a:off x="7810500" y="674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97386</xdr:rowOff>
    </xdr:from>
    <xdr:to>
      <xdr:col>45</xdr:col>
      <xdr:colOff>177800</xdr:colOff>
      <xdr:row>39</xdr:row>
      <xdr:rowOff>112255</xdr:rowOff>
    </xdr:to>
    <xdr:cxnSp macro="">
      <xdr:nvCxnSpPr>
        <xdr:cNvPr id="136" name="直線コネクタ 135">
          <a:extLst>
            <a:ext uri="{FF2B5EF4-FFF2-40B4-BE49-F238E27FC236}">
              <a16:creationId xmlns:a16="http://schemas.microsoft.com/office/drawing/2014/main" id="{14556838-0F93-4AA5-8E78-BEAC04A0D74B}"/>
            </a:ext>
          </a:extLst>
        </xdr:cNvPr>
        <xdr:cNvCxnSpPr/>
      </xdr:nvCxnSpPr>
      <xdr:spPr>
        <a:xfrm flipV="1">
          <a:off x="7861300" y="6783936"/>
          <a:ext cx="889000" cy="14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69549</xdr:rowOff>
    </xdr:from>
    <xdr:to>
      <xdr:col>36</xdr:col>
      <xdr:colOff>165100</xdr:colOff>
      <xdr:row>39</xdr:row>
      <xdr:rowOff>171149</xdr:rowOff>
    </xdr:to>
    <xdr:sp macro="" textlink="">
      <xdr:nvSpPr>
        <xdr:cNvPr id="137" name="楕円 136">
          <a:extLst>
            <a:ext uri="{FF2B5EF4-FFF2-40B4-BE49-F238E27FC236}">
              <a16:creationId xmlns:a16="http://schemas.microsoft.com/office/drawing/2014/main" id="{53ABEA3E-65A4-40F0-ADE6-EA5B38B4F4DD}"/>
            </a:ext>
          </a:extLst>
        </xdr:cNvPr>
        <xdr:cNvSpPr/>
      </xdr:nvSpPr>
      <xdr:spPr>
        <a:xfrm>
          <a:off x="6921500" y="6756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112255</xdr:rowOff>
    </xdr:from>
    <xdr:to>
      <xdr:col>41</xdr:col>
      <xdr:colOff>50800</xdr:colOff>
      <xdr:row>39</xdr:row>
      <xdr:rowOff>120349</xdr:rowOff>
    </xdr:to>
    <xdr:cxnSp macro="">
      <xdr:nvCxnSpPr>
        <xdr:cNvPr id="138" name="直線コネクタ 137">
          <a:extLst>
            <a:ext uri="{FF2B5EF4-FFF2-40B4-BE49-F238E27FC236}">
              <a16:creationId xmlns:a16="http://schemas.microsoft.com/office/drawing/2014/main" id="{E762FF16-CD01-41BC-A2C1-661EEC06937E}"/>
            </a:ext>
          </a:extLst>
        </xdr:cNvPr>
        <xdr:cNvCxnSpPr/>
      </xdr:nvCxnSpPr>
      <xdr:spPr>
        <a:xfrm flipV="1">
          <a:off x="6972300" y="6798805"/>
          <a:ext cx="889000" cy="8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146124</xdr:rowOff>
    </xdr:from>
    <xdr:ext cx="534377" cy="259045"/>
    <xdr:sp macro="" textlink="">
      <xdr:nvSpPr>
        <xdr:cNvPr id="139" name="n_1aveValue【道路】&#10;一人当たり延長">
          <a:extLst>
            <a:ext uri="{FF2B5EF4-FFF2-40B4-BE49-F238E27FC236}">
              <a16:creationId xmlns:a16="http://schemas.microsoft.com/office/drawing/2014/main" id="{BA4236C3-FE1E-4E0A-8A0C-A81020AA52FE}"/>
            </a:ext>
          </a:extLst>
        </xdr:cNvPr>
        <xdr:cNvSpPr txBox="1"/>
      </xdr:nvSpPr>
      <xdr:spPr>
        <a:xfrm>
          <a:off x="9359411" y="7004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135190</xdr:rowOff>
    </xdr:from>
    <xdr:ext cx="534377" cy="259045"/>
    <xdr:sp macro="" textlink="">
      <xdr:nvSpPr>
        <xdr:cNvPr id="140" name="n_2aveValue【道路】&#10;一人当たり延長">
          <a:extLst>
            <a:ext uri="{FF2B5EF4-FFF2-40B4-BE49-F238E27FC236}">
              <a16:creationId xmlns:a16="http://schemas.microsoft.com/office/drawing/2014/main" id="{C070B0EA-2779-4F86-86E5-759C7FCBAD37}"/>
            </a:ext>
          </a:extLst>
        </xdr:cNvPr>
        <xdr:cNvSpPr txBox="1"/>
      </xdr:nvSpPr>
      <xdr:spPr>
        <a:xfrm>
          <a:off x="8483111" y="69931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143332</xdr:rowOff>
    </xdr:from>
    <xdr:ext cx="534377" cy="259045"/>
    <xdr:sp macro="" textlink="">
      <xdr:nvSpPr>
        <xdr:cNvPr id="141" name="n_3aveValue【道路】&#10;一人当たり延長">
          <a:extLst>
            <a:ext uri="{FF2B5EF4-FFF2-40B4-BE49-F238E27FC236}">
              <a16:creationId xmlns:a16="http://schemas.microsoft.com/office/drawing/2014/main" id="{8B823804-0912-498E-82F1-9CD26BD48AAA}"/>
            </a:ext>
          </a:extLst>
        </xdr:cNvPr>
        <xdr:cNvSpPr txBox="1"/>
      </xdr:nvSpPr>
      <xdr:spPr>
        <a:xfrm>
          <a:off x="7594111" y="7001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146334</xdr:rowOff>
    </xdr:from>
    <xdr:ext cx="534377" cy="259045"/>
    <xdr:sp macro="" textlink="">
      <xdr:nvSpPr>
        <xdr:cNvPr id="142" name="n_4aveValue【道路】&#10;一人当たり延長">
          <a:extLst>
            <a:ext uri="{FF2B5EF4-FFF2-40B4-BE49-F238E27FC236}">
              <a16:creationId xmlns:a16="http://schemas.microsoft.com/office/drawing/2014/main" id="{3BA998A2-43BB-4E93-AAD9-56BA0E29704D}"/>
            </a:ext>
          </a:extLst>
        </xdr:cNvPr>
        <xdr:cNvSpPr txBox="1"/>
      </xdr:nvSpPr>
      <xdr:spPr>
        <a:xfrm>
          <a:off x="6705111" y="7004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37</xdr:row>
      <xdr:rowOff>148949</xdr:rowOff>
    </xdr:from>
    <xdr:ext cx="599010" cy="259045"/>
    <xdr:sp macro="" textlink="">
      <xdr:nvSpPr>
        <xdr:cNvPr id="143" name="n_1mainValue【道路】&#10;一人当たり延長">
          <a:extLst>
            <a:ext uri="{FF2B5EF4-FFF2-40B4-BE49-F238E27FC236}">
              <a16:creationId xmlns:a16="http://schemas.microsoft.com/office/drawing/2014/main" id="{27D17E8C-7C83-46F9-93EE-1B8169CED0A9}"/>
            </a:ext>
          </a:extLst>
        </xdr:cNvPr>
        <xdr:cNvSpPr txBox="1"/>
      </xdr:nvSpPr>
      <xdr:spPr>
        <a:xfrm>
          <a:off x="9327094" y="6492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37</xdr:row>
      <xdr:rowOff>164713</xdr:rowOff>
    </xdr:from>
    <xdr:ext cx="599010" cy="259045"/>
    <xdr:sp macro="" textlink="">
      <xdr:nvSpPr>
        <xdr:cNvPr id="144" name="n_2mainValue【道路】&#10;一人当たり延長">
          <a:extLst>
            <a:ext uri="{FF2B5EF4-FFF2-40B4-BE49-F238E27FC236}">
              <a16:creationId xmlns:a16="http://schemas.microsoft.com/office/drawing/2014/main" id="{461B623B-648F-4E2F-9DA7-56FD2871AF68}"/>
            </a:ext>
          </a:extLst>
        </xdr:cNvPr>
        <xdr:cNvSpPr txBox="1"/>
      </xdr:nvSpPr>
      <xdr:spPr>
        <a:xfrm>
          <a:off x="8450794" y="6508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38</xdr:row>
      <xdr:rowOff>8132</xdr:rowOff>
    </xdr:from>
    <xdr:ext cx="599010" cy="259045"/>
    <xdr:sp macro="" textlink="">
      <xdr:nvSpPr>
        <xdr:cNvPr id="145" name="n_3mainValue【道路】&#10;一人当たり延長">
          <a:extLst>
            <a:ext uri="{FF2B5EF4-FFF2-40B4-BE49-F238E27FC236}">
              <a16:creationId xmlns:a16="http://schemas.microsoft.com/office/drawing/2014/main" id="{C4AD1642-4D16-4A2A-99CF-53058D1C0460}"/>
            </a:ext>
          </a:extLst>
        </xdr:cNvPr>
        <xdr:cNvSpPr txBox="1"/>
      </xdr:nvSpPr>
      <xdr:spPr>
        <a:xfrm>
          <a:off x="7561794" y="6523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38</xdr:row>
      <xdr:rowOff>16226</xdr:rowOff>
    </xdr:from>
    <xdr:ext cx="599010" cy="259045"/>
    <xdr:sp macro="" textlink="">
      <xdr:nvSpPr>
        <xdr:cNvPr id="146" name="n_4mainValue【道路】&#10;一人当たり延長">
          <a:extLst>
            <a:ext uri="{FF2B5EF4-FFF2-40B4-BE49-F238E27FC236}">
              <a16:creationId xmlns:a16="http://schemas.microsoft.com/office/drawing/2014/main" id="{DE8FCEA8-B872-4F7C-9ABF-4B0AA6403765}"/>
            </a:ext>
          </a:extLst>
        </xdr:cNvPr>
        <xdr:cNvSpPr txBox="1"/>
      </xdr:nvSpPr>
      <xdr:spPr>
        <a:xfrm>
          <a:off x="6672794" y="6531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2E001B1F-DB44-4D9C-A7A9-8B71177243A3}"/>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A058EC14-1B06-499F-B213-A79FCD1D80F0}"/>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A52DF475-F05F-4510-A34B-1BC6E3803BB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1C679128-4868-4015-B421-0FF3C6571E5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F4B0EE31-50AB-4968-A202-4A76990996D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8F93E23F-A84A-48DC-946B-7FEA90B1190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A25E00E6-6004-4C74-8AF0-3E3EB65A525A}"/>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0186141B-B199-4A9F-BA8F-2693B56D6ECA}"/>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B5ED8084-EEA7-4848-AEEA-346F4846BB0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589D9A95-DA9D-4567-967D-DFF92AC1F9F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721FA5E0-AFD9-4DE1-8BB7-0ED7DE332374}"/>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8" name="直線コネクタ 157">
          <a:extLst>
            <a:ext uri="{FF2B5EF4-FFF2-40B4-BE49-F238E27FC236}">
              <a16:creationId xmlns:a16="http://schemas.microsoft.com/office/drawing/2014/main" id="{AD1227DD-80FA-46D4-9996-0BC32B6D69DB}"/>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9" name="テキスト ボックス 158">
          <a:extLst>
            <a:ext uri="{FF2B5EF4-FFF2-40B4-BE49-F238E27FC236}">
              <a16:creationId xmlns:a16="http://schemas.microsoft.com/office/drawing/2014/main" id="{F6C42EFE-4B70-42ED-8784-853AB39DD691}"/>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0" name="直線コネクタ 159">
          <a:extLst>
            <a:ext uri="{FF2B5EF4-FFF2-40B4-BE49-F238E27FC236}">
              <a16:creationId xmlns:a16="http://schemas.microsoft.com/office/drawing/2014/main" id="{B0EE3C5C-1500-4FAD-91E5-4D86FA8E093E}"/>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1" name="テキスト ボックス 160">
          <a:extLst>
            <a:ext uri="{FF2B5EF4-FFF2-40B4-BE49-F238E27FC236}">
              <a16:creationId xmlns:a16="http://schemas.microsoft.com/office/drawing/2014/main" id="{79779BC4-BBAE-420D-9523-4536549A93A1}"/>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2" name="直線コネクタ 161">
          <a:extLst>
            <a:ext uri="{FF2B5EF4-FFF2-40B4-BE49-F238E27FC236}">
              <a16:creationId xmlns:a16="http://schemas.microsoft.com/office/drawing/2014/main" id="{D1F31FE7-9B42-4728-A514-A2351A6FF7E7}"/>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3" name="テキスト ボックス 162">
          <a:extLst>
            <a:ext uri="{FF2B5EF4-FFF2-40B4-BE49-F238E27FC236}">
              <a16:creationId xmlns:a16="http://schemas.microsoft.com/office/drawing/2014/main" id="{2BBA887D-A3D8-46CF-9C8F-DA7C57768C3A}"/>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4" name="直線コネクタ 163">
          <a:extLst>
            <a:ext uri="{FF2B5EF4-FFF2-40B4-BE49-F238E27FC236}">
              <a16:creationId xmlns:a16="http://schemas.microsoft.com/office/drawing/2014/main" id="{451103FD-1A0F-46CC-B13F-7F8DDE319B32}"/>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5" name="テキスト ボックス 164">
          <a:extLst>
            <a:ext uri="{FF2B5EF4-FFF2-40B4-BE49-F238E27FC236}">
              <a16:creationId xmlns:a16="http://schemas.microsoft.com/office/drawing/2014/main" id="{A6E0709D-A87E-4B91-922E-7A0DB69146A0}"/>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6" name="直線コネクタ 165">
          <a:extLst>
            <a:ext uri="{FF2B5EF4-FFF2-40B4-BE49-F238E27FC236}">
              <a16:creationId xmlns:a16="http://schemas.microsoft.com/office/drawing/2014/main" id="{8296ED16-4079-4B87-8CD0-B8C387378A72}"/>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7" name="テキスト ボックス 166">
          <a:extLst>
            <a:ext uri="{FF2B5EF4-FFF2-40B4-BE49-F238E27FC236}">
              <a16:creationId xmlns:a16="http://schemas.microsoft.com/office/drawing/2014/main" id="{84019EF3-2711-4ADE-9FF2-F2B63DF65A7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8" name="直線コネクタ 167">
          <a:extLst>
            <a:ext uri="{FF2B5EF4-FFF2-40B4-BE49-F238E27FC236}">
              <a16:creationId xmlns:a16="http://schemas.microsoft.com/office/drawing/2014/main" id="{9DACC6FF-85F5-4A24-B9B4-89BD6D080EC6}"/>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9" name="テキスト ボックス 168">
          <a:extLst>
            <a:ext uri="{FF2B5EF4-FFF2-40B4-BE49-F238E27FC236}">
              <a16:creationId xmlns:a16="http://schemas.microsoft.com/office/drawing/2014/main" id="{77A0A675-D2C9-4930-8551-4AC14214DE1B}"/>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CC8F42CA-6F48-416C-93E9-AAA57B28954C}"/>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1" name="【橋りょう・トンネル】&#10;有形固定資産減価償却率グラフ枠">
          <a:extLst>
            <a:ext uri="{FF2B5EF4-FFF2-40B4-BE49-F238E27FC236}">
              <a16:creationId xmlns:a16="http://schemas.microsoft.com/office/drawing/2014/main" id="{F35FC3B9-C3CC-40CF-84F1-916C5091741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22860</xdr:rowOff>
    </xdr:from>
    <xdr:to>
      <xdr:col>24</xdr:col>
      <xdr:colOff>62865</xdr:colOff>
      <xdr:row>64</xdr:row>
      <xdr:rowOff>27759</xdr:rowOff>
    </xdr:to>
    <xdr:cxnSp macro="">
      <xdr:nvCxnSpPr>
        <xdr:cNvPr id="172" name="直線コネクタ 171">
          <a:extLst>
            <a:ext uri="{FF2B5EF4-FFF2-40B4-BE49-F238E27FC236}">
              <a16:creationId xmlns:a16="http://schemas.microsoft.com/office/drawing/2014/main" id="{2545DAB1-7903-4BED-96E2-EA14C31547E6}"/>
            </a:ext>
          </a:extLst>
        </xdr:cNvPr>
        <xdr:cNvCxnSpPr/>
      </xdr:nvCxnSpPr>
      <xdr:spPr>
        <a:xfrm flipV="1">
          <a:off x="4634865" y="9624060"/>
          <a:ext cx="0" cy="1376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31586</xdr:rowOff>
    </xdr:from>
    <xdr:ext cx="405111" cy="259045"/>
    <xdr:sp macro="" textlink="">
      <xdr:nvSpPr>
        <xdr:cNvPr id="173" name="【橋りょう・トンネル】&#10;有形固定資産減価償却率最小値テキスト">
          <a:extLst>
            <a:ext uri="{FF2B5EF4-FFF2-40B4-BE49-F238E27FC236}">
              <a16:creationId xmlns:a16="http://schemas.microsoft.com/office/drawing/2014/main" id="{8A74E8BE-FE73-42DB-9F23-B76831311540}"/>
            </a:ext>
          </a:extLst>
        </xdr:cNvPr>
        <xdr:cNvSpPr txBox="1"/>
      </xdr:nvSpPr>
      <xdr:spPr>
        <a:xfrm>
          <a:off x="4673600" y="110043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27759</xdr:rowOff>
    </xdr:from>
    <xdr:to>
      <xdr:col>24</xdr:col>
      <xdr:colOff>152400</xdr:colOff>
      <xdr:row>64</xdr:row>
      <xdr:rowOff>27759</xdr:rowOff>
    </xdr:to>
    <xdr:cxnSp macro="">
      <xdr:nvCxnSpPr>
        <xdr:cNvPr id="174" name="直線コネクタ 173">
          <a:extLst>
            <a:ext uri="{FF2B5EF4-FFF2-40B4-BE49-F238E27FC236}">
              <a16:creationId xmlns:a16="http://schemas.microsoft.com/office/drawing/2014/main" id="{D9AF19CF-1EDA-49EA-A474-2F150876CC22}"/>
            </a:ext>
          </a:extLst>
        </xdr:cNvPr>
        <xdr:cNvCxnSpPr/>
      </xdr:nvCxnSpPr>
      <xdr:spPr>
        <a:xfrm>
          <a:off x="4546600" y="1100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140987</xdr:rowOff>
    </xdr:from>
    <xdr:ext cx="340478" cy="259045"/>
    <xdr:sp macro="" textlink="">
      <xdr:nvSpPr>
        <xdr:cNvPr id="175" name="【橋りょう・トンネル】&#10;有形固定資産減価償却率最大値テキスト">
          <a:extLst>
            <a:ext uri="{FF2B5EF4-FFF2-40B4-BE49-F238E27FC236}">
              <a16:creationId xmlns:a16="http://schemas.microsoft.com/office/drawing/2014/main" id="{837A4D1A-F31E-46B4-9BAE-32F1AA7BA42B}"/>
            </a:ext>
          </a:extLst>
        </xdr:cNvPr>
        <xdr:cNvSpPr txBox="1"/>
      </xdr:nvSpPr>
      <xdr:spPr>
        <a:xfrm>
          <a:off x="4673600" y="93992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22860</xdr:rowOff>
    </xdr:from>
    <xdr:to>
      <xdr:col>24</xdr:col>
      <xdr:colOff>152400</xdr:colOff>
      <xdr:row>56</xdr:row>
      <xdr:rowOff>22860</xdr:rowOff>
    </xdr:to>
    <xdr:cxnSp macro="">
      <xdr:nvCxnSpPr>
        <xdr:cNvPr id="176" name="直線コネクタ 175">
          <a:extLst>
            <a:ext uri="{FF2B5EF4-FFF2-40B4-BE49-F238E27FC236}">
              <a16:creationId xmlns:a16="http://schemas.microsoft.com/office/drawing/2014/main" id="{CC9D031E-482A-4D2D-BC69-DBEBA50F729B}"/>
            </a:ext>
          </a:extLst>
        </xdr:cNvPr>
        <xdr:cNvCxnSpPr/>
      </xdr:nvCxnSpPr>
      <xdr:spPr>
        <a:xfrm>
          <a:off x="4546600" y="962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19430</xdr:rowOff>
    </xdr:from>
    <xdr:ext cx="405111" cy="259045"/>
    <xdr:sp macro="" textlink="">
      <xdr:nvSpPr>
        <xdr:cNvPr id="177" name="【橋りょう・トンネル】&#10;有形固定資産減価償却率平均値テキスト">
          <a:extLst>
            <a:ext uri="{FF2B5EF4-FFF2-40B4-BE49-F238E27FC236}">
              <a16:creationId xmlns:a16="http://schemas.microsoft.com/office/drawing/2014/main" id="{37FD63E3-49FB-4FA8-AA0D-5D6158F97D06}"/>
            </a:ext>
          </a:extLst>
        </xdr:cNvPr>
        <xdr:cNvSpPr txBox="1"/>
      </xdr:nvSpPr>
      <xdr:spPr>
        <a:xfrm>
          <a:off x="4673600" y="103064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168003</xdr:rowOff>
    </xdr:from>
    <xdr:to>
      <xdr:col>24</xdr:col>
      <xdr:colOff>114300</xdr:colOff>
      <xdr:row>61</xdr:row>
      <xdr:rowOff>98153</xdr:rowOff>
    </xdr:to>
    <xdr:sp macro="" textlink="">
      <xdr:nvSpPr>
        <xdr:cNvPr id="178" name="フローチャート: 判断 177">
          <a:extLst>
            <a:ext uri="{FF2B5EF4-FFF2-40B4-BE49-F238E27FC236}">
              <a16:creationId xmlns:a16="http://schemas.microsoft.com/office/drawing/2014/main" id="{E6FA2178-B422-4F4D-A724-D3B873546274}"/>
            </a:ext>
          </a:extLst>
        </xdr:cNvPr>
        <xdr:cNvSpPr/>
      </xdr:nvSpPr>
      <xdr:spPr>
        <a:xfrm>
          <a:off x="45847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156573</xdr:rowOff>
    </xdr:from>
    <xdr:to>
      <xdr:col>20</xdr:col>
      <xdr:colOff>38100</xdr:colOff>
      <xdr:row>61</xdr:row>
      <xdr:rowOff>86723</xdr:rowOff>
    </xdr:to>
    <xdr:sp macro="" textlink="">
      <xdr:nvSpPr>
        <xdr:cNvPr id="179" name="フローチャート: 判断 178">
          <a:extLst>
            <a:ext uri="{FF2B5EF4-FFF2-40B4-BE49-F238E27FC236}">
              <a16:creationId xmlns:a16="http://schemas.microsoft.com/office/drawing/2014/main" id="{8C66EE71-8BE0-4CB9-9382-0B8051D08837}"/>
            </a:ext>
          </a:extLst>
        </xdr:cNvPr>
        <xdr:cNvSpPr/>
      </xdr:nvSpPr>
      <xdr:spPr>
        <a:xfrm>
          <a:off x="3746500" y="1044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140244</xdr:rowOff>
    </xdr:from>
    <xdr:to>
      <xdr:col>15</xdr:col>
      <xdr:colOff>101600</xdr:colOff>
      <xdr:row>61</xdr:row>
      <xdr:rowOff>70394</xdr:rowOff>
    </xdr:to>
    <xdr:sp macro="" textlink="">
      <xdr:nvSpPr>
        <xdr:cNvPr id="180" name="フローチャート: 判断 179">
          <a:extLst>
            <a:ext uri="{FF2B5EF4-FFF2-40B4-BE49-F238E27FC236}">
              <a16:creationId xmlns:a16="http://schemas.microsoft.com/office/drawing/2014/main" id="{7C878FD2-C64E-4854-B4B6-583950FCACF9}"/>
            </a:ext>
          </a:extLst>
        </xdr:cNvPr>
        <xdr:cNvSpPr/>
      </xdr:nvSpPr>
      <xdr:spPr>
        <a:xfrm>
          <a:off x="2857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128815</xdr:rowOff>
    </xdr:from>
    <xdr:to>
      <xdr:col>10</xdr:col>
      <xdr:colOff>165100</xdr:colOff>
      <xdr:row>61</xdr:row>
      <xdr:rowOff>58965</xdr:rowOff>
    </xdr:to>
    <xdr:sp macro="" textlink="">
      <xdr:nvSpPr>
        <xdr:cNvPr id="181" name="フローチャート: 判断 180">
          <a:extLst>
            <a:ext uri="{FF2B5EF4-FFF2-40B4-BE49-F238E27FC236}">
              <a16:creationId xmlns:a16="http://schemas.microsoft.com/office/drawing/2014/main" id="{B7D02839-C5C3-4BBF-A53E-D5408ED3135F}"/>
            </a:ext>
          </a:extLst>
        </xdr:cNvPr>
        <xdr:cNvSpPr/>
      </xdr:nvSpPr>
      <xdr:spPr>
        <a:xfrm>
          <a:off x="1968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110853</xdr:rowOff>
    </xdr:from>
    <xdr:to>
      <xdr:col>6</xdr:col>
      <xdr:colOff>38100</xdr:colOff>
      <xdr:row>61</xdr:row>
      <xdr:rowOff>41003</xdr:rowOff>
    </xdr:to>
    <xdr:sp macro="" textlink="">
      <xdr:nvSpPr>
        <xdr:cNvPr id="182" name="フローチャート: 判断 181">
          <a:extLst>
            <a:ext uri="{FF2B5EF4-FFF2-40B4-BE49-F238E27FC236}">
              <a16:creationId xmlns:a16="http://schemas.microsoft.com/office/drawing/2014/main" id="{089723FE-C5FE-459C-9C35-B3CFA1AA2378}"/>
            </a:ext>
          </a:extLst>
        </xdr:cNvPr>
        <xdr:cNvSpPr/>
      </xdr:nvSpPr>
      <xdr:spPr>
        <a:xfrm>
          <a:off x="1079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22A7BB2A-7A6F-41CD-B20A-0AA4EB327C58}"/>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A26A2A9E-0E88-421D-991F-C3A2A38327E4}"/>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981EF810-CB0A-4284-A0E5-72C0E73457C3}"/>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5DD3C209-303F-4927-B2E3-E7692D34054B}"/>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D14A35A1-C234-47E1-87C7-EB86B982D9B3}"/>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45538</xdr:rowOff>
    </xdr:from>
    <xdr:to>
      <xdr:col>24</xdr:col>
      <xdr:colOff>114300</xdr:colOff>
      <xdr:row>62</xdr:row>
      <xdr:rowOff>147138</xdr:rowOff>
    </xdr:to>
    <xdr:sp macro="" textlink="">
      <xdr:nvSpPr>
        <xdr:cNvPr id="188" name="楕円 187">
          <a:extLst>
            <a:ext uri="{FF2B5EF4-FFF2-40B4-BE49-F238E27FC236}">
              <a16:creationId xmlns:a16="http://schemas.microsoft.com/office/drawing/2014/main" id="{EDC32CC7-3F33-4682-9DB5-53C4D433A1FD}"/>
            </a:ext>
          </a:extLst>
        </xdr:cNvPr>
        <xdr:cNvSpPr/>
      </xdr:nvSpPr>
      <xdr:spPr>
        <a:xfrm>
          <a:off x="4584700" y="10675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23965</xdr:rowOff>
    </xdr:from>
    <xdr:ext cx="405111" cy="259045"/>
    <xdr:sp macro="" textlink="">
      <xdr:nvSpPr>
        <xdr:cNvPr id="189" name="【橋りょう・トンネル】&#10;有形固定資産減価償却率該当値テキスト">
          <a:extLst>
            <a:ext uri="{FF2B5EF4-FFF2-40B4-BE49-F238E27FC236}">
              <a16:creationId xmlns:a16="http://schemas.microsoft.com/office/drawing/2014/main" id="{2194E86A-3D51-44C7-89E3-A6AB21362F51}"/>
            </a:ext>
          </a:extLst>
        </xdr:cNvPr>
        <xdr:cNvSpPr txBox="1"/>
      </xdr:nvSpPr>
      <xdr:spPr>
        <a:xfrm>
          <a:off x="4673600" y="10653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29210</xdr:rowOff>
    </xdr:from>
    <xdr:to>
      <xdr:col>20</xdr:col>
      <xdr:colOff>38100</xdr:colOff>
      <xdr:row>62</xdr:row>
      <xdr:rowOff>130810</xdr:rowOff>
    </xdr:to>
    <xdr:sp macro="" textlink="">
      <xdr:nvSpPr>
        <xdr:cNvPr id="190" name="楕円 189">
          <a:extLst>
            <a:ext uri="{FF2B5EF4-FFF2-40B4-BE49-F238E27FC236}">
              <a16:creationId xmlns:a16="http://schemas.microsoft.com/office/drawing/2014/main" id="{869C691D-E5C1-4B9E-989B-E214C6165C20}"/>
            </a:ext>
          </a:extLst>
        </xdr:cNvPr>
        <xdr:cNvSpPr/>
      </xdr:nvSpPr>
      <xdr:spPr>
        <a:xfrm>
          <a:off x="3746500" y="1065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80010</xdr:rowOff>
    </xdr:from>
    <xdr:to>
      <xdr:col>24</xdr:col>
      <xdr:colOff>63500</xdr:colOff>
      <xdr:row>62</xdr:row>
      <xdr:rowOff>96338</xdr:rowOff>
    </xdr:to>
    <xdr:cxnSp macro="">
      <xdr:nvCxnSpPr>
        <xdr:cNvPr id="191" name="直線コネクタ 190">
          <a:extLst>
            <a:ext uri="{FF2B5EF4-FFF2-40B4-BE49-F238E27FC236}">
              <a16:creationId xmlns:a16="http://schemas.microsoft.com/office/drawing/2014/main" id="{91DF8828-63F0-408A-9200-28985C155629}"/>
            </a:ext>
          </a:extLst>
        </xdr:cNvPr>
        <xdr:cNvCxnSpPr/>
      </xdr:nvCxnSpPr>
      <xdr:spPr>
        <a:xfrm>
          <a:off x="3797300" y="10709910"/>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48804</xdr:rowOff>
    </xdr:from>
    <xdr:to>
      <xdr:col>15</xdr:col>
      <xdr:colOff>101600</xdr:colOff>
      <xdr:row>62</xdr:row>
      <xdr:rowOff>150404</xdr:rowOff>
    </xdr:to>
    <xdr:sp macro="" textlink="">
      <xdr:nvSpPr>
        <xdr:cNvPr id="192" name="楕円 191">
          <a:extLst>
            <a:ext uri="{FF2B5EF4-FFF2-40B4-BE49-F238E27FC236}">
              <a16:creationId xmlns:a16="http://schemas.microsoft.com/office/drawing/2014/main" id="{FB055619-F90F-4A5C-9D20-2CFC4C5AD43A}"/>
            </a:ext>
          </a:extLst>
        </xdr:cNvPr>
        <xdr:cNvSpPr/>
      </xdr:nvSpPr>
      <xdr:spPr>
        <a:xfrm>
          <a:off x="2857500" y="10678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80010</xdr:rowOff>
    </xdr:from>
    <xdr:to>
      <xdr:col>19</xdr:col>
      <xdr:colOff>177800</xdr:colOff>
      <xdr:row>62</xdr:row>
      <xdr:rowOff>99604</xdr:rowOff>
    </xdr:to>
    <xdr:cxnSp macro="">
      <xdr:nvCxnSpPr>
        <xdr:cNvPr id="193" name="直線コネクタ 192">
          <a:extLst>
            <a:ext uri="{FF2B5EF4-FFF2-40B4-BE49-F238E27FC236}">
              <a16:creationId xmlns:a16="http://schemas.microsoft.com/office/drawing/2014/main" id="{C1B226A9-11D6-44E1-A493-BED64C39650F}"/>
            </a:ext>
          </a:extLst>
        </xdr:cNvPr>
        <xdr:cNvCxnSpPr/>
      </xdr:nvCxnSpPr>
      <xdr:spPr>
        <a:xfrm flipV="1">
          <a:off x="2908300" y="10709910"/>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79828</xdr:rowOff>
    </xdr:from>
    <xdr:to>
      <xdr:col>10</xdr:col>
      <xdr:colOff>165100</xdr:colOff>
      <xdr:row>63</xdr:row>
      <xdr:rowOff>9978</xdr:rowOff>
    </xdr:to>
    <xdr:sp macro="" textlink="">
      <xdr:nvSpPr>
        <xdr:cNvPr id="194" name="楕円 193">
          <a:extLst>
            <a:ext uri="{FF2B5EF4-FFF2-40B4-BE49-F238E27FC236}">
              <a16:creationId xmlns:a16="http://schemas.microsoft.com/office/drawing/2014/main" id="{6AF17CA7-8AA3-4AB5-81E5-68D40A97AB4E}"/>
            </a:ext>
          </a:extLst>
        </xdr:cNvPr>
        <xdr:cNvSpPr/>
      </xdr:nvSpPr>
      <xdr:spPr>
        <a:xfrm>
          <a:off x="19685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99604</xdr:rowOff>
    </xdr:from>
    <xdr:to>
      <xdr:col>15</xdr:col>
      <xdr:colOff>50800</xdr:colOff>
      <xdr:row>62</xdr:row>
      <xdr:rowOff>130628</xdr:rowOff>
    </xdr:to>
    <xdr:cxnSp macro="">
      <xdr:nvCxnSpPr>
        <xdr:cNvPr id="195" name="直線コネクタ 194">
          <a:extLst>
            <a:ext uri="{FF2B5EF4-FFF2-40B4-BE49-F238E27FC236}">
              <a16:creationId xmlns:a16="http://schemas.microsoft.com/office/drawing/2014/main" id="{ADD2933C-B46B-4FDC-98D0-E2718A20493F}"/>
            </a:ext>
          </a:extLst>
        </xdr:cNvPr>
        <xdr:cNvCxnSpPr/>
      </xdr:nvCxnSpPr>
      <xdr:spPr>
        <a:xfrm flipV="1">
          <a:off x="2019300" y="10729504"/>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78196</xdr:rowOff>
    </xdr:from>
    <xdr:to>
      <xdr:col>6</xdr:col>
      <xdr:colOff>38100</xdr:colOff>
      <xdr:row>63</xdr:row>
      <xdr:rowOff>8346</xdr:rowOff>
    </xdr:to>
    <xdr:sp macro="" textlink="">
      <xdr:nvSpPr>
        <xdr:cNvPr id="196" name="楕円 195">
          <a:extLst>
            <a:ext uri="{FF2B5EF4-FFF2-40B4-BE49-F238E27FC236}">
              <a16:creationId xmlns:a16="http://schemas.microsoft.com/office/drawing/2014/main" id="{A9FE9BC9-DB29-40FA-A9B1-9BE94CA21E17}"/>
            </a:ext>
          </a:extLst>
        </xdr:cNvPr>
        <xdr:cNvSpPr/>
      </xdr:nvSpPr>
      <xdr:spPr>
        <a:xfrm>
          <a:off x="1079500" y="1070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128996</xdr:rowOff>
    </xdr:from>
    <xdr:to>
      <xdr:col>10</xdr:col>
      <xdr:colOff>114300</xdr:colOff>
      <xdr:row>62</xdr:row>
      <xdr:rowOff>130628</xdr:rowOff>
    </xdr:to>
    <xdr:cxnSp macro="">
      <xdr:nvCxnSpPr>
        <xdr:cNvPr id="197" name="直線コネクタ 196">
          <a:extLst>
            <a:ext uri="{FF2B5EF4-FFF2-40B4-BE49-F238E27FC236}">
              <a16:creationId xmlns:a16="http://schemas.microsoft.com/office/drawing/2014/main" id="{DDA0D5F6-C29A-468A-A929-6C23F10006E8}"/>
            </a:ext>
          </a:extLst>
        </xdr:cNvPr>
        <xdr:cNvCxnSpPr/>
      </xdr:nvCxnSpPr>
      <xdr:spPr>
        <a:xfrm>
          <a:off x="1130300" y="10758896"/>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103250</xdr:rowOff>
    </xdr:from>
    <xdr:ext cx="405111" cy="259045"/>
    <xdr:sp macro="" textlink="">
      <xdr:nvSpPr>
        <xdr:cNvPr id="198" name="n_1aveValue【橋りょう・トンネル】&#10;有形固定資産減価償却率">
          <a:extLst>
            <a:ext uri="{FF2B5EF4-FFF2-40B4-BE49-F238E27FC236}">
              <a16:creationId xmlns:a16="http://schemas.microsoft.com/office/drawing/2014/main" id="{499CC1AA-91B2-4404-B030-609B7EF0A86B}"/>
            </a:ext>
          </a:extLst>
        </xdr:cNvPr>
        <xdr:cNvSpPr txBox="1"/>
      </xdr:nvSpPr>
      <xdr:spPr>
        <a:xfrm>
          <a:off x="3582044" y="10218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86921</xdr:rowOff>
    </xdr:from>
    <xdr:ext cx="405111" cy="259045"/>
    <xdr:sp macro="" textlink="">
      <xdr:nvSpPr>
        <xdr:cNvPr id="199" name="n_2aveValue【橋りょう・トンネル】&#10;有形固定資産減価償却率">
          <a:extLst>
            <a:ext uri="{FF2B5EF4-FFF2-40B4-BE49-F238E27FC236}">
              <a16:creationId xmlns:a16="http://schemas.microsoft.com/office/drawing/2014/main" id="{B9C0B52F-F29A-404A-AFB5-0CE4F6160E56}"/>
            </a:ext>
          </a:extLst>
        </xdr:cNvPr>
        <xdr:cNvSpPr txBox="1"/>
      </xdr:nvSpPr>
      <xdr:spPr>
        <a:xfrm>
          <a:off x="2705744" y="1020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75492</xdr:rowOff>
    </xdr:from>
    <xdr:ext cx="405111" cy="259045"/>
    <xdr:sp macro="" textlink="">
      <xdr:nvSpPr>
        <xdr:cNvPr id="200" name="n_3aveValue【橋りょう・トンネル】&#10;有形固定資産減価償却率">
          <a:extLst>
            <a:ext uri="{FF2B5EF4-FFF2-40B4-BE49-F238E27FC236}">
              <a16:creationId xmlns:a16="http://schemas.microsoft.com/office/drawing/2014/main" id="{08CA4101-6D25-4D05-8552-E1E74940E6B1}"/>
            </a:ext>
          </a:extLst>
        </xdr:cNvPr>
        <xdr:cNvSpPr txBox="1"/>
      </xdr:nvSpPr>
      <xdr:spPr>
        <a:xfrm>
          <a:off x="181674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57530</xdr:rowOff>
    </xdr:from>
    <xdr:ext cx="405111" cy="259045"/>
    <xdr:sp macro="" textlink="">
      <xdr:nvSpPr>
        <xdr:cNvPr id="201" name="n_4aveValue【橋りょう・トンネル】&#10;有形固定資産減価償却率">
          <a:extLst>
            <a:ext uri="{FF2B5EF4-FFF2-40B4-BE49-F238E27FC236}">
              <a16:creationId xmlns:a16="http://schemas.microsoft.com/office/drawing/2014/main" id="{58B0F0C8-198C-4E24-A34A-27E96BBD5245}"/>
            </a:ext>
          </a:extLst>
        </xdr:cNvPr>
        <xdr:cNvSpPr txBox="1"/>
      </xdr:nvSpPr>
      <xdr:spPr>
        <a:xfrm>
          <a:off x="927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121937</xdr:rowOff>
    </xdr:from>
    <xdr:ext cx="405111" cy="259045"/>
    <xdr:sp macro="" textlink="">
      <xdr:nvSpPr>
        <xdr:cNvPr id="202" name="n_1mainValue【橋りょう・トンネル】&#10;有形固定資産減価償却率">
          <a:extLst>
            <a:ext uri="{FF2B5EF4-FFF2-40B4-BE49-F238E27FC236}">
              <a16:creationId xmlns:a16="http://schemas.microsoft.com/office/drawing/2014/main" id="{DB20F228-8E6D-40A7-AA1C-369745064169}"/>
            </a:ext>
          </a:extLst>
        </xdr:cNvPr>
        <xdr:cNvSpPr txBox="1"/>
      </xdr:nvSpPr>
      <xdr:spPr>
        <a:xfrm>
          <a:off x="3582044" y="10751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141531</xdr:rowOff>
    </xdr:from>
    <xdr:ext cx="405111" cy="259045"/>
    <xdr:sp macro="" textlink="">
      <xdr:nvSpPr>
        <xdr:cNvPr id="203" name="n_2mainValue【橋りょう・トンネル】&#10;有形固定資産減価償却率">
          <a:extLst>
            <a:ext uri="{FF2B5EF4-FFF2-40B4-BE49-F238E27FC236}">
              <a16:creationId xmlns:a16="http://schemas.microsoft.com/office/drawing/2014/main" id="{CCCC363E-8982-4A6D-BBC2-C45295DE7668}"/>
            </a:ext>
          </a:extLst>
        </xdr:cNvPr>
        <xdr:cNvSpPr txBox="1"/>
      </xdr:nvSpPr>
      <xdr:spPr>
        <a:xfrm>
          <a:off x="2705744" y="10771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1105</xdr:rowOff>
    </xdr:from>
    <xdr:ext cx="405111" cy="259045"/>
    <xdr:sp macro="" textlink="">
      <xdr:nvSpPr>
        <xdr:cNvPr id="204" name="n_3mainValue【橋りょう・トンネル】&#10;有形固定資産減価償却率">
          <a:extLst>
            <a:ext uri="{FF2B5EF4-FFF2-40B4-BE49-F238E27FC236}">
              <a16:creationId xmlns:a16="http://schemas.microsoft.com/office/drawing/2014/main" id="{24040BB9-347B-46BC-BEFA-1B86127E3835}"/>
            </a:ext>
          </a:extLst>
        </xdr:cNvPr>
        <xdr:cNvSpPr txBox="1"/>
      </xdr:nvSpPr>
      <xdr:spPr>
        <a:xfrm>
          <a:off x="1816744" y="10802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170923</xdr:rowOff>
    </xdr:from>
    <xdr:ext cx="405111" cy="259045"/>
    <xdr:sp macro="" textlink="">
      <xdr:nvSpPr>
        <xdr:cNvPr id="205" name="n_4mainValue【橋りょう・トンネル】&#10;有形固定資産減価償却率">
          <a:extLst>
            <a:ext uri="{FF2B5EF4-FFF2-40B4-BE49-F238E27FC236}">
              <a16:creationId xmlns:a16="http://schemas.microsoft.com/office/drawing/2014/main" id="{E90380A9-0F4E-402C-9D83-4F545252B7BD}"/>
            </a:ext>
          </a:extLst>
        </xdr:cNvPr>
        <xdr:cNvSpPr txBox="1"/>
      </xdr:nvSpPr>
      <xdr:spPr>
        <a:xfrm>
          <a:off x="927744" y="10800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17331B4A-E74B-4657-AE9E-AB803783720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E51DDFE0-BA46-4DB6-9D90-F7BD200A63D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C837FDE6-0363-46AE-8606-E98D96C5D20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381BD971-7082-4C91-ADBC-A6C64587981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FA27EDBC-F6E4-49CE-AEE2-A11D4D690FFE}"/>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DF150282-589B-4A11-B807-EF5FEB79A1E8}"/>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BB7B987F-A317-4BEE-A362-7A86576FA5E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8EE92B12-F6A8-4604-81E8-9D61F1DD6402}"/>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D5398527-5492-4377-82E4-03C25ABB4CF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D93C1F77-8DE3-441D-AEBE-A076D9F15984}"/>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6" name="直線コネクタ 215">
          <a:extLst>
            <a:ext uri="{FF2B5EF4-FFF2-40B4-BE49-F238E27FC236}">
              <a16:creationId xmlns:a16="http://schemas.microsoft.com/office/drawing/2014/main" id="{E7D16117-6F34-4E9A-AE3D-041B8EBCBD66}"/>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7" name="テキスト ボックス 216">
          <a:extLst>
            <a:ext uri="{FF2B5EF4-FFF2-40B4-BE49-F238E27FC236}">
              <a16:creationId xmlns:a16="http://schemas.microsoft.com/office/drawing/2014/main" id="{05F663F3-C3E4-4044-A29F-F196FDA608E1}"/>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8" name="直線コネクタ 217">
          <a:extLst>
            <a:ext uri="{FF2B5EF4-FFF2-40B4-BE49-F238E27FC236}">
              <a16:creationId xmlns:a16="http://schemas.microsoft.com/office/drawing/2014/main" id="{EB16D914-F332-4DD9-9325-3260E0C09CC0}"/>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9" name="テキスト ボックス 218">
          <a:extLst>
            <a:ext uri="{FF2B5EF4-FFF2-40B4-BE49-F238E27FC236}">
              <a16:creationId xmlns:a16="http://schemas.microsoft.com/office/drawing/2014/main" id="{A7112433-488C-4B50-A908-6D455BC53BA3}"/>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0" name="直線コネクタ 219">
          <a:extLst>
            <a:ext uri="{FF2B5EF4-FFF2-40B4-BE49-F238E27FC236}">
              <a16:creationId xmlns:a16="http://schemas.microsoft.com/office/drawing/2014/main" id="{C88461FB-55CE-41E8-8B04-A407D9B42B8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1" name="テキスト ボックス 220">
          <a:extLst>
            <a:ext uri="{FF2B5EF4-FFF2-40B4-BE49-F238E27FC236}">
              <a16:creationId xmlns:a16="http://schemas.microsoft.com/office/drawing/2014/main" id="{CFDB18D3-4245-4689-9B85-22329C4BAC76}"/>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2" name="直線コネクタ 221">
          <a:extLst>
            <a:ext uri="{FF2B5EF4-FFF2-40B4-BE49-F238E27FC236}">
              <a16:creationId xmlns:a16="http://schemas.microsoft.com/office/drawing/2014/main" id="{35F0266C-21CF-4257-A6C9-BD48C33F28C9}"/>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3" name="テキスト ボックス 222">
          <a:extLst>
            <a:ext uri="{FF2B5EF4-FFF2-40B4-BE49-F238E27FC236}">
              <a16:creationId xmlns:a16="http://schemas.microsoft.com/office/drawing/2014/main" id="{113A931E-A5DB-470E-831C-5A43803BBE71}"/>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4" name="直線コネクタ 223">
          <a:extLst>
            <a:ext uri="{FF2B5EF4-FFF2-40B4-BE49-F238E27FC236}">
              <a16:creationId xmlns:a16="http://schemas.microsoft.com/office/drawing/2014/main" id="{E40A5930-147B-4D56-9782-618CEDCFCF7C}"/>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5" name="テキスト ボックス 224">
          <a:extLst>
            <a:ext uri="{FF2B5EF4-FFF2-40B4-BE49-F238E27FC236}">
              <a16:creationId xmlns:a16="http://schemas.microsoft.com/office/drawing/2014/main" id="{97F637C3-DD75-4FEB-83FC-9304998A1FE6}"/>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9FD3C024-C7D7-4E50-822D-7169F00E24DE}"/>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7" name="テキスト ボックス 226">
          <a:extLst>
            <a:ext uri="{FF2B5EF4-FFF2-40B4-BE49-F238E27FC236}">
              <a16:creationId xmlns:a16="http://schemas.microsoft.com/office/drawing/2014/main" id="{B89E642D-58F1-48E7-8B2B-BBC659423590}"/>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315772E4-7AF8-4AA0-B187-D37C9AC50525}"/>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10709</xdr:rowOff>
    </xdr:from>
    <xdr:to>
      <xdr:col>54</xdr:col>
      <xdr:colOff>189865</xdr:colOff>
      <xdr:row>64</xdr:row>
      <xdr:rowOff>74877</xdr:rowOff>
    </xdr:to>
    <xdr:cxnSp macro="">
      <xdr:nvCxnSpPr>
        <xdr:cNvPr id="229" name="直線コネクタ 228">
          <a:extLst>
            <a:ext uri="{FF2B5EF4-FFF2-40B4-BE49-F238E27FC236}">
              <a16:creationId xmlns:a16="http://schemas.microsoft.com/office/drawing/2014/main" id="{3B3C1F3D-1FFA-4FCF-888B-5AC76C9A2627}"/>
            </a:ext>
          </a:extLst>
        </xdr:cNvPr>
        <xdr:cNvCxnSpPr/>
      </xdr:nvCxnSpPr>
      <xdr:spPr>
        <a:xfrm flipV="1">
          <a:off x="10476865" y="9783359"/>
          <a:ext cx="0" cy="1264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78704</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C2B1EBEE-9B02-467E-96D9-43E9592497A1}"/>
            </a:ext>
          </a:extLst>
        </xdr:cNvPr>
        <xdr:cNvSpPr txBox="1"/>
      </xdr:nvSpPr>
      <xdr:spPr>
        <a:xfrm>
          <a:off x="10515600" y="11051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74877</xdr:rowOff>
    </xdr:from>
    <xdr:to>
      <xdr:col>55</xdr:col>
      <xdr:colOff>88900</xdr:colOff>
      <xdr:row>64</xdr:row>
      <xdr:rowOff>74877</xdr:rowOff>
    </xdr:to>
    <xdr:cxnSp macro="">
      <xdr:nvCxnSpPr>
        <xdr:cNvPr id="231" name="直線コネクタ 230">
          <a:extLst>
            <a:ext uri="{FF2B5EF4-FFF2-40B4-BE49-F238E27FC236}">
              <a16:creationId xmlns:a16="http://schemas.microsoft.com/office/drawing/2014/main" id="{326CDBB0-6BBB-41D1-A7A1-2363056ABF13}"/>
            </a:ext>
          </a:extLst>
        </xdr:cNvPr>
        <xdr:cNvCxnSpPr/>
      </xdr:nvCxnSpPr>
      <xdr:spPr>
        <a:xfrm>
          <a:off x="10388600" y="110476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128836</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31D9CA89-3C21-493C-B3C6-351C8F2BCC79}"/>
            </a:ext>
          </a:extLst>
        </xdr:cNvPr>
        <xdr:cNvSpPr txBox="1"/>
      </xdr:nvSpPr>
      <xdr:spPr>
        <a:xfrm>
          <a:off x="10515600" y="95585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6,643,786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10709</xdr:rowOff>
    </xdr:from>
    <xdr:to>
      <xdr:col>55</xdr:col>
      <xdr:colOff>88900</xdr:colOff>
      <xdr:row>57</xdr:row>
      <xdr:rowOff>10709</xdr:rowOff>
    </xdr:to>
    <xdr:cxnSp macro="">
      <xdr:nvCxnSpPr>
        <xdr:cNvPr id="233" name="直線コネクタ 232">
          <a:extLst>
            <a:ext uri="{FF2B5EF4-FFF2-40B4-BE49-F238E27FC236}">
              <a16:creationId xmlns:a16="http://schemas.microsoft.com/office/drawing/2014/main" id="{55EA2711-FE8B-49DE-A57C-0D5C7794A223}"/>
            </a:ext>
          </a:extLst>
        </xdr:cNvPr>
        <xdr:cNvCxnSpPr/>
      </xdr:nvCxnSpPr>
      <xdr:spPr>
        <a:xfrm>
          <a:off x="10388600" y="97833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111925</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B3FEA0A4-8BA5-4E1F-871F-72554B8D7D9E}"/>
            </a:ext>
          </a:extLst>
        </xdr:cNvPr>
        <xdr:cNvSpPr txBox="1"/>
      </xdr:nvSpPr>
      <xdr:spPr>
        <a:xfrm>
          <a:off x="10515600" y="10741825"/>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133498</xdr:rowOff>
    </xdr:from>
    <xdr:to>
      <xdr:col>55</xdr:col>
      <xdr:colOff>50800</xdr:colOff>
      <xdr:row>63</xdr:row>
      <xdr:rowOff>63648</xdr:rowOff>
    </xdr:to>
    <xdr:sp macro="" textlink="">
      <xdr:nvSpPr>
        <xdr:cNvPr id="235" name="フローチャート: 判断 234">
          <a:extLst>
            <a:ext uri="{FF2B5EF4-FFF2-40B4-BE49-F238E27FC236}">
              <a16:creationId xmlns:a16="http://schemas.microsoft.com/office/drawing/2014/main" id="{BA2401EC-1822-4D7D-9C24-54A429E5C1AC}"/>
            </a:ext>
          </a:extLst>
        </xdr:cNvPr>
        <xdr:cNvSpPr/>
      </xdr:nvSpPr>
      <xdr:spPr>
        <a:xfrm>
          <a:off x="10426700" y="10763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133383</xdr:rowOff>
    </xdr:from>
    <xdr:to>
      <xdr:col>50</xdr:col>
      <xdr:colOff>165100</xdr:colOff>
      <xdr:row>63</xdr:row>
      <xdr:rowOff>63533</xdr:rowOff>
    </xdr:to>
    <xdr:sp macro="" textlink="">
      <xdr:nvSpPr>
        <xdr:cNvPr id="236" name="フローチャート: 判断 235">
          <a:extLst>
            <a:ext uri="{FF2B5EF4-FFF2-40B4-BE49-F238E27FC236}">
              <a16:creationId xmlns:a16="http://schemas.microsoft.com/office/drawing/2014/main" id="{8105FE89-1F4B-4C06-9692-0DF1CB2FFA4F}"/>
            </a:ext>
          </a:extLst>
        </xdr:cNvPr>
        <xdr:cNvSpPr/>
      </xdr:nvSpPr>
      <xdr:spPr>
        <a:xfrm>
          <a:off x="9588500" y="10763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140131</xdr:rowOff>
    </xdr:from>
    <xdr:to>
      <xdr:col>46</xdr:col>
      <xdr:colOff>38100</xdr:colOff>
      <xdr:row>63</xdr:row>
      <xdr:rowOff>70281</xdr:rowOff>
    </xdr:to>
    <xdr:sp macro="" textlink="">
      <xdr:nvSpPr>
        <xdr:cNvPr id="237" name="フローチャート: 判断 236">
          <a:extLst>
            <a:ext uri="{FF2B5EF4-FFF2-40B4-BE49-F238E27FC236}">
              <a16:creationId xmlns:a16="http://schemas.microsoft.com/office/drawing/2014/main" id="{B666057D-DEF6-482A-849A-1AAB9C1A947B}"/>
            </a:ext>
          </a:extLst>
        </xdr:cNvPr>
        <xdr:cNvSpPr/>
      </xdr:nvSpPr>
      <xdr:spPr>
        <a:xfrm>
          <a:off x="8699500" y="10770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149885</xdr:rowOff>
    </xdr:from>
    <xdr:to>
      <xdr:col>41</xdr:col>
      <xdr:colOff>101600</xdr:colOff>
      <xdr:row>63</xdr:row>
      <xdr:rowOff>80035</xdr:rowOff>
    </xdr:to>
    <xdr:sp macro="" textlink="">
      <xdr:nvSpPr>
        <xdr:cNvPr id="238" name="フローチャート: 判断 237">
          <a:extLst>
            <a:ext uri="{FF2B5EF4-FFF2-40B4-BE49-F238E27FC236}">
              <a16:creationId xmlns:a16="http://schemas.microsoft.com/office/drawing/2014/main" id="{F3419504-17DD-46C7-BF5C-9D1FD58CB7E7}"/>
            </a:ext>
          </a:extLst>
        </xdr:cNvPr>
        <xdr:cNvSpPr/>
      </xdr:nvSpPr>
      <xdr:spPr>
        <a:xfrm>
          <a:off x="7810500" y="10779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156761</xdr:rowOff>
    </xdr:from>
    <xdr:to>
      <xdr:col>36</xdr:col>
      <xdr:colOff>165100</xdr:colOff>
      <xdr:row>63</xdr:row>
      <xdr:rowOff>86911</xdr:rowOff>
    </xdr:to>
    <xdr:sp macro="" textlink="">
      <xdr:nvSpPr>
        <xdr:cNvPr id="239" name="フローチャート: 判断 238">
          <a:extLst>
            <a:ext uri="{FF2B5EF4-FFF2-40B4-BE49-F238E27FC236}">
              <a16:creationId xmlns:a16="http://schemas.microsoft.com/office/drawing/2014/main" id="{88E102A6-3A42-4B66-83A7-8FBFC6C0AAD4}"/>
            </a:ext>
          </a:extLst>
        </xdr:cNvPr>
        <xdr:cNvSpPr/>
      </xdr:nvSpPr>
      <xdr:spPr>
        <a:xfrm>
          <a:off x="6921500" y="10786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C4F4912F-1991-4CCC-9FA5-7EDE2AACA1E9}"/>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7D6A1DD0-AC43-4853-91A9-0CCC6FCC0794}"/>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00A7B458-F9AE-4EC6-8366-23927755B6DF}"/>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FC83DF5C-BD06-4734-9CBC-3127096A1457}"/>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5E1F1B89-B07A-4C3B-962A-B86517685DB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99829</xdr:rowOff>
    </xdr:from>
    <xdr:to>
      <xdr:col>55</xdr:col>
      <xdr:colOff>50800</xdr:colOff>
      <xdr:row>62</xdr:row>
      <xdr:rowOff>29979</xdr:rowOff>
    </xdr:to>
    <xdr:sp macro="" textlink="">
      <xdr:nvSpPr>
        <xdr:cNvPr id="245" name="楕円 244">
          <a:extLst>
            <a:ext uri="{FF2B5EF4-FFF2-40B4-BE49-F238E27FC236}">
              <a16:creationId xmlns:a16="http://schemas.microsoft.com/office/drawing/2014/main" id="{8A4A63A4-B33B-465E-A503-F9AD50F86CCA}"/>
            </a:ext>
          </a:extLst>
        </xdr:cNvPr>
        <xdr:cNvSpPr/>
      </xdr:nvSpPr>
      <xdr:spPr>
        <a:xfrm>
          <a:off x="10426700" y="1055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122706</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FBEF9696-78F4-4AE2-A9C9-401E3064C3E8}"/>
            </a:ext>
          </a:extLst>
        </xdr:cNvPr>
        <xdr:cNvSpPr txBox="1"/>
      </xdr:nvSpPr>
      <xdr:spPr>
        <a:xfrm>
          <a:off x="10515600" y="104097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2,309,296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137253</xdr:rowOff>
    </xdr:from>
    <xdr:to>
      <xdr:col>50</xdr:col>
      <xdr:colOff>165100</xdr:colOff>
      <xdr:row>62</xdr:row>
      <xdr:rowOff>67403</xdr:rowOff>
    </xdr:to>
    <xdr:sp macro="" textlink="">
      <xdr:nvSpPr>
        <xdr:cNvPr id="247" name="楕円 246">
          <a:extLst>
            <a:ext uri="{FF2B5EF4-FFF2-40B4-BE49-F238E27FC236}">
              <a16:creationId xmlns:a16="http://schemas.microsoft.com/office/drawing/2014/main" id="{7DD05EB0-D650-4FD1-9B79-705053DA7043}"/>
            </a:ext>
          </a:extLst>
        </xdr:cNvPr>
        <xdr:cNvSpPr/>
      </xdr:nvSpPr>
      <xdr:spPr>
        <a:xfrm>
          <a:off x="9588500" y="10595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150629</xdr:rowOff>
    </xdr:from>
    <xdr:to>
      <xdr:col>55</xdr:col>
      <xdr:colOff>0</xdr:colOff>
      <xdr:row>62</xdr:row>
      <xdr:rowOff>16603</xdr:rowOff>
    </xdr:to>
    <xdr:cxnSp macro="">
      <xdr:nvCxnSpPr>
        <xdr:cNvPr id="248" name="直線コネクタ 247">
          <a:extLst>
            <a:ext uri="{FF2B5EF4-FFF2-40B4-BE49-F238E27FC236}">
              <a16:creationId xmlns:a16="http://schemas.microsoft.com/office/drawing/2014/main" id="{536FA145-278B-42D8-B946-D5A7D6E3A225}"/>
            </a:ext>
          </a:extLst>
        </xdr:cNvPr>
        <xdr:cNvCxnSpPr/>
      </xdr:nvCxnSpPr>
      <xdr:spPr>
        <a:xfrm flipV="1">
          <a:off x="9639300" y="10609079"/>
          <a:ext cx="838200" cy="37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164402</xdr:rowOff>
    </xdr:from>
    <xdr:to>
      <xdr:col>46</xdr:col>
      <xdr:colOff>38100</xdr:colOff>
      <xdr:row>62</xdr:row>
      <xdr:rowOff>94552</xdr:rowOff>
    </xdr:to>
    <xdr:sp macro="" textlink="">
      <xdr:nvSpPr>
        <xdr:cNvPr id="249" name="楕円 248">
          <a:extLst>
            <a:ext uri="{FF2B5EF4-FFF2-40B4-BE49-F238E27FC236}">
              <a16:creationId xmlns:a16="http://schemas.microsoft.com/office/drawing/2014/main" id="{18139413-A3D0-4169-A4A7-2C278B3DEC95}"/>
            </a:ext>
          </a:extLst>
        </xdr:cNvPr>
        <xdr:cNvSpPr/>
      </xdr:nvSpPr>
      <xdr:spPr>
        <a:xfrm>
          <a:off x="8699500" y="10622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16603</xdr:rowOff>
    </xdr:from>
    <xdr:to>
      <xdr:col>50</xdr:col>
      <xdr:colOff>114300</xdr:colOff>
      <xdr:row>62</xdr:row>
      <xdr:rowOff>43752</xdr:rowOff>
    </xdr:to>
    <xdr:cxnSp macro="">
      <xdr:nvCxnSpPr>
        <xdr:cNvPr id="250" name="直線コネクタ 249">
          <a:extLst>
            <a:ext uri="{FF2B5EF4-FFF2-40B4-BE49-F238E27FC236}">
              <a16:creationId xmlns:a16="http://schemas.microsoft.com/office/drawing/2014/main" id="{5EFA603A-373E-4E76-AB18-39854F46B17F}"/>
            </a:ext>
          </a:extLst>
        </xdr:cNvPr>
        <xdr:cNvCxnSpPr/>
      </xdr:nvCxnSpPr>
      <xdr:spPr>
        <a:xfrm flipV="1">
          <a:off x="8750300" y="10646503"/>
          <a:ext cx="889000" cy="27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19714</xdr:rowOff>
    </xdr:from>
    <xdr:to>
      <xdr:col>41</xdr:col>
      <xdr:colOff>101600</xdr:colOff>
      <xdr:row>62</xdr:row>
      <xdr:rowOff>121314</xdr:rowOff>
    </xdr:to>
    <xdr:sp macro="" textlink="">
      <xdr:nvSpPr>
        <xdr:cNvPr id="251" name="楕円 250">
          <a:extLst>
            <a:ext uri="{FF2B5EF4-FFF2-40B4-BE49-F238E27FC236}">
              <a16:creationId xmlns:a16="http://schemas.microsoft.com/office/drawing/2014/main" id="{FE7F65F9-E15E-4977-9877-97E66C10BCF6}"/>
            </a:ext>
          </a:extLst>
        </xdr:cNvPr>
        <xdr:cNvSpPr/>
      </xdr:nvSpPr>
      <xdr:spPr>
        <a:xfrm>
          <a:off x="7810500" y="1064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43752</xdr:rowOff>
    </xdr:from>
    <xdr:to>
      <xdr:col>45</xdr:col>
      <xdr:colOff>177800</xdr:colOff>
      <xdr:row>62</xdr:row>
      <xdr:rowOff>70514</xdr:rowOff>
    </xdr:to>
    <xdr:cxnSp macro="">
      <xdr:nvCxnSpPr>
        <xdr:cNvPr id="252" name="直線コネクタ 251">
          <a:extLst>
            <a:ext uri="{FF2B5EF4-FFF2-40B4-BE49-F238E27FC236}">
              <a16:creationId xmlns:a16="http://schemas.microsoft.com/office/drawing/2014/main" id="{13DA48C6-DC9E-4ED5-A3C4-90B18480209F}"/>
            </a:ext>
          </a:extLst>
        </xdr:cNvPr>
        <xdr:cNvCxnSpPr/>
      </xdr:nvCxnSpPr>
      <xdr:spPr>
        <a:xfrm flipV="1">
          <a:off x="7861300" y="10673652"/>
          <a:ext cx="889000" cy="26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31911</xdr:rowOff>
    </xdr:from>
    <xdr:to>
      <xdr:col>36</xdr:col>
      <xdr:colOff>165100</xdr:colOff>
      <xdr:row>62</xdr:row>
      <xdr:rowOff>133511</xdr:rowOff>
    </xdr:to>
    <xdr:sp macro="" textlink="">
      <xdr:nvSpPr>
        <xdr:cNvPr id="253" name="楕円 252">
          <a:extLst>
            <a:ext uri="{FF2B5EF4-FFF2-40B4-BE49-F238E27FC236}">
              <a16:creationId xmlns:a16="http://schemas.microsoft.com/office/drawing/2014/main" id="{8F72C46F-FD68-4827-81E2-3794B9A82655}"/>
            </a:ext>
          </a:extLst>
        </xdr:cNvPr>
        <xdr:cNvSpPr/>
      </xdr:nvSpPr>
      <xdr:spPr>
        <a:xfrm>
          <a:off x="6921500" y="10661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70514</xdr:rowOff>
    </xdr:from>
    <xdr:to>
      <xdr:col>41</xdr:col>
      <xdr:colOff>50800</xdr:colOff>
      <xdr:row>62</xdr:row>
      <xdr:rowOff>82711</xdr:rowOff>
    </xdr:to>
    <xdr:cxnSp macro="">
      <xdr:nvCxnSpPr>
        <xdr:cNvPr id="254" name="直線コネクタ 253">
          <a:extLst>
            <a:ext uri="{FF2B5EF4-FFF2-40B4-BE49-F238E27FC236}">
              <a16:creationId xmlns:a16="http://schemas.microsoft.com/office/drawing/2014/main" id="{423FA674-EFC2-424F-986B-88E853D11708}"/>
            </a:ext>
          </a:extLst>
        </xdr:cNvPr>
        <xdr:cNvCxnSpPr/>
      </xdr:nvCxnSpPr>
      <xdr:spPr>
        <a:xfrm flipV="1">
          <a:off x="6972300" y="10700414"/>
          <a:ext cx="889000" cy="12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63</xdr:row>
      <xdr:rowOff>54660</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79B5F4F5-856C-437E-8486-2C299478BD10}"/>
            </a:ext>
          </a:extLst>
        </xdr:cNvPr>
        <xdr:cNvSpPr txBox="1"/>
      </xdr:nvSpPr>
      <xdr:spPr>
        <a:xfrm>
          <a:off x="9281505" y="108560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1,233,158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63</xdr:row>
      <xdr:rowOff>61408</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5697957C-0D24-4881-A977-AA34D5C3D024}"/>
            </a:ext>
          </a:extLst>
        </xdr:cNvPr>
        <xdr:cNvSpPr txBox="1"/>
      </xdr:nvSpPr>
      <xdr:spPr>
        <a:xfrm>
          <a:off x="8405205" y="1086275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63</xdr:row>
      <xdr:rowOff>71162</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46DB14D2-A231-4C03-98F6-8FDA75180103}"/>
            </a:ext>
          </a:extLst>
        </xdr:cNvPr>
        <xdr:cNvSpPr txBox="1"/>
      </xdr:nvSpPr>
      <xdr:spPr>
        <a:xfrm>
          <a:off x="7516205" y="108725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63</xdr:row>
      <xdr:rowOff>78038</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6DDFC2BF-0A11-41BF-B2DE-60FDA4563B72}"/>
            </a:ext>
          </a:extLst>
        </xdr:cNvPr>
        <xdr:cNvSpPr txBox="1"/>
      </xdr:nvSpPr>
      <xdr:spPr>
        <a:xfrm>
          <a:off x="6627205" y="108793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83930</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901A5E92-F77D-4AB1-83FC-3D095D9D10F3}"/>
            </a:ext>
          </a:extLst>
        </xdr:cNvPr>
        <xdr:cNvSpPr txBox="1"/>
      </xdr:nvSpPr>
      <xdr:spPr>
        <a:xfrm>
          <a:off x="9281505" y="103709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111079</xdr:rowOff>
    </xdr:from>
    <xdr:ext cx="690189" cy="259045"/>
    <xdr:sp macro="" textlink="">
      <xdr:nvSpPr>
        <xdr:cNvPr id="260" name="n_2mainValue【橋りょう・トンネル】&#10;一人当たり有形固定資産（償却資産）額">
          <a:extLst>
            <a:ext uri="{FF2B5EF4-FFF2-40B4-BE49-F238E27FC236}">
              <a16:creationId xmlns:a16="http://schemas.microsoft.com/office/drawing/2014/main" id="{B0E121BE-7472-45E6-BC59-EE395B1E3E86}"/>
            </a:ext>
          </a:extLst>
        </xdr:cNvPr>
        <xdr:cNvSpPr txBox="1"/>
      </xdr:nvSpPr>
      <xdr:spPr>
        <a:xfrm>
          <a:off x="8405205" y="103980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137841</xdr:rowOff>
    </xdr:from>
    <xdr:ext cx="690189" cy="259045"/>
    <xdr:sp macro="" textlink="">
      <xdr:nvSpPr>
        <xdr:cNvPr id="261" name="n_3mainValue【橋りょう・トンネル】&#10;一人当たり有形固定資産（償却資産）額">
          <a:extLst>
            <a:ext uri="{FF2B5EF4-FFF2-40B4-BE49-F238E27FC236}">
              <a16:creationId xmlns:a16="http://schemas.microsoft.com/office/drawing/2014/main" id="{AA1201F1-ED2A-499E-A8D3-CFB91AFAB4E0}"/>
            </a:ext>
          </a:extLst>
        </xdr:cNvPr>
        <xdr:cNvSpPr txBox="1"/>
      </xdr:nvSpPr>
      <xdr:spPr>
        <a:xfrm>
          <a:off x="7516205" y="104248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1,829,847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60</xdr:row>
      <xdr:rowOff>150038</xdr:rowOff>
    </xdr:from>
    <xdr:ext cx="690189" cy="259045"/>
    <xdr:sp macro="" textlink="">
      <xdr:nvSpPr>
        <xdr:cNvPr id="262" name="n_4mainValue【橋りょう・トンネル】&#10;一人当たり有形固定資産（償却資産）額">
          <a:extLst>
            <a:ext uri="{FF2B5EF4-FFF2-40B4-BE49-F238E27FC236}">
              <a16:creationId xmlns:a16="http://schemas.microsoft.com/office/drawing/2014/main" id="{0B5D5F3F-F84D-4BAE-8D16-5918F30E6832}"/>
            </a:ext>
          </a:extLst>
        </xdr:cNvPr>
        <xdr:cNvSpPr txBox="1"/>
      </xdr:nvSpPr>
      <xdr:spPr>
        <a:xfrm>
          <a:off x="6627205" y="104370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A6BDBE9E-009A-4216-814F-197842CD537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29D76364-97C3-46F8-8684-CF35D98359EE}"/>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838A50C5-D9C2-4CE0-9632-47CF5E9FC8B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0BFAD968-B3CF-47B8-BEF2-69FBA52D25D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756EE6B4-03BF-4ABF-9AEF-EF5D8013DAE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BE923869-552F-4125-A7B9-BF832AB12FC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44EED6C3-3843-4AA1-8412-1168C86434AE}"/>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02149BF3-EF6A-43CE-883A-54F9AD45C1CD}"/>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06C0ED85-8AAC-420F-A99C-530C419EEA0A}"/>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CC772F17-1715-4B9F-B799-D2DD624D391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35162E7D-2A7C-42B9-A410-55115D22AB7C}"/>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B96C3B77-50B2-4082-AC0E-84B4767BA2E7}"/>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F2AF88E7-6D0E-4AC4-A764-D6C13D82D219}"/>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5696B4CA-6A37-4646-B751-3CCDB2B700D2}"/>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89DAA090-6880-41F0-842C-4480476D2133}"/>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6B544AA0-86F5-4B2C-842B-0FD512D2972A}"/>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F4CF5692-BD57-488F-9411-C83ADE17FC05}"/>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B54901FB-E1E3-4D4D-95D4-F1D62DA9AA79}"/>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FC0F9928-99EA-4E44-804D-2057C15D396B}"/>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7EE13B92-61D1-4E92-BF4B-7F59C18E40DA}"/>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AF3D6145-8C3C-4172-A014-ED814F6B6F5D}"/>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918C0C36-0C93-4F25-8F6C-BF9B74895119}"/>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09D58AA4-521E-4BF8-B8C6-B6AFE184F6A2}"/>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4F919E3C-6B9D-4DEE-B087-65E5E2E19EC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93E8D9F1-83FB-44A2-A54F-EB63B746C28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13607</xdr:rowOff>
    </xdr:from>
    <xdr:to>
      <xdr:col>24</xdr:col>
      <xdr:colOff>62865</xdr:colOff>
      <xdr:row>86</xdr:row>
      <xdr:rowOff>165463</xdr:rowOff>
    </xdr:to>
    <xdr:cxnSp macro="">
      <xdr:nvCxnSpPr>
        <xdr:cNvPr id="288" name="直線コネクタ 287">
          <a:extLst>
            <a:ext uri="{FF2B5EF4-FFF2-40B4-BE49-F238E27FC236}">
              <a16:creationId xmlns:a16="http://schemas.microsoft.com/office/drawing/2014/main" id="{7623003A-3F83-4188-975C-9CE7CFFA25D7}"/>
            </a:ext>
          </a:extLst>
        </xdr:cNvPr>
        <xdr:cNvCxnSpPr/>
      </xdr:nvCxnSpPr>
      <xdr:spPr>
        <a:xfrm flipV="1">
          <a:off x="4634865" y="13386707"/>
          <a:ext cx="0" cy="15234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169290</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E1400071-4229-4A11-9D0C-5F3FEE507399}"/>
            </a:ext>
          </a:extLst>
        </xdr:cNvPr>
        <xdr:cNvSpPr txBox="1"/>
      </xdr:nvSpPr>
      <xdr:spPr>
        <a:xfrm>
          <a:off x="4673600" y="14913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165463</xdr:rowOff>
    </xdr:from>
    <xdr:to>
      <xdr:col>24</xdr:col>
      <xdr:colOff>152400</xdr:colOff>
      <xdr:row>86</xdr:row>
      <xdr:rowOff>165463</xdr:rowOff>
    </xdr:to>
    <xdr:cxnSp macro="">
      <xdr:nvCxnSpPr>
        <xdr:cNvPr id="290" name="直線コネクタ 289">
          <a:extLst>
            <a:ext uri="{FF2B5EF4-FFF2-40B4-BE49-F238E27FC236}">
              <a16:creationId xmlns:a16="http://schemas.microsoft.com/office/drawing/2014/main" id="{E7D242ED-526F-4298-8D35-C664092DF43A}"/>
            </a:ext>
          </a:extLst>
        </xdr:cNvPr>
        <xdr:cNvCxnSpPr/>
      </xdr:nvCxnSpPr>
      <xdr:spPr>
        <a:xfrm>
          <a:off x="4546600" y="1491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131734</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3B57FCBA-1E63-465F-9FE5-C81F01288CC9}"/>
            </a:ext>
          </a:extLst>
        </xdr:cNvPr>
        <xdr:cNvSpPr txBox="1"/>
      </xdr:nvSpPr>
      <xdr:spPr>
        <a:xfrm>
          <a:off x="4673600" y="131619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13607</xdr:rowOff>
    </xdr:from>
    <xdr:to>
      <xdr:col>24</xdr:col>
      <xdr:colOff>152400</xdr:colOff>
      <xdr:row>78</xdr:row>
      <xdr:rowOff>13607</xdr:rowOff>
    </xdr:to>
    <xdr:cxnSp macro="">
      <xdr:nvCxnSpPr>
        <xdr:cNvPr id="292" name="直線コネクタ 291">
          <a:extLst>
            <a:ext uri="{FF2B5EF4-FFF2-40B4-BE49-F238E27FC236}">
              <a16:creationId xmlns:a16="http://schemas.microsoft.com/office/drawing/2014/main" id="{45FB0D66-4DD7-4FA2-A047-45473044B5BE}"/>
            </a:ext>
          </a:extLst>
        </xdr:cNvPr>
        <xdr:cNvCxnSpPr/>
      </xdr:nvCxnSpPr>
      <xdr:spPr>
        <a:xfrm>
          <a:off x="4546600" y="13386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39569</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C0F6DCA3-9DA4-4956-A23F-062478F547EF}"/>
            </a:ext>
          </a:extLst>
        </xdr:cNvPr>
        <xdr:cNvSpPr txBox="1"/>
      </xdr:nvSpPr>
      <xdr:spPr>
        <a:xfrm>
          <a:off x="4673600" y="140984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16692</xdr:rowOff>
    </xdr:from>
    <xdr:to>
      <xdr:col>24</xdr:col>
      <xdr:colOff>114300</xdr:colOff>
      <xdr:row>83</xdr:row>
      <xdr:rowOff>118292</xdr:rowOff>
    </xdr:to>
    <xdr:sp macro="" textlink="">
      <xdr:nvSpPr>
        <xdr:cNvPr id="294" name="フローチャート: 判断 293">
          <a:extLst>
            <a:ext uri="{FF2B5EF4-FFF2-40B4-BE49-F238E27FC236}">
              <a16:creationId xmlns:a16="http://schemas.microsoft.com/office/drawing/2014/main" id="{A20A1EF0-DAF9-4F3B-884B-841BAF5D3EFD}"/>
            </a:ext>
          </a:extLst>
        </xdr:cNvPr>
        <xdr:cNvSpPr/>
      </xdr:nvSpPr>
      <xdr:spPr>
        <a:xfrm>
          <a:off x="4584700" y="14247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170180</xdr:rowOff>
    </xdr:from>
    <xdr:to>
      <xdr:col>20</xdr:col>
      <xdr:colOff>38100</xdr:colOff>
      <xdr:row>83</xdr:row>
      <xdr:rowOff>100330</xdr:rowOff>
    </xdr:to>
    <xdr:sp macro="" textlink="">
      <xdr:nvSpPr>
        <xdr:cNvPr id="295" name="フローチャート: 判断 294">
          <a:extLst>
            <a:ext uri="{FF2B5EF4-FFF2-40B4-BE49-F238E27FC236}">
              <a16:creationId xmlns:a16="http://schemas.microsoft.com/office/drawing/2014/main" id="{05535B04-50D3-4A57-BACA-03730C597A67}"/>
            </a:ext>
          </a:extLst>
        </xdr:cNvPr>
        <xdr:cNvSpPr/>
      </xdr:nvSpPr>
      <xdr:spPr>
        <a:xfrm>
          <a:off x="3746500" y="1422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160382</xdr:rowOff>
    </xdr:from>
    <xdr:to>
      <xdr:col>15</xdr:col>
      <xdr:colOff>101600</xdr:colOff>
      <xdr:row>83</xdr:row>
      <xdr:rowOff>90532</xdr:rowOff>
    </xdr:to>
    <xdr:sp macro="" textlink="">
      <xdr:nvSpPr>
        <xdr:cNvPr id="296" name="フローチャート: 判断 295">
          <a:extLst>
            <a:ext uri="{FF2B5EF4-FFF2-40B4-BE49-F238E27FC236}">
              <a16:creationId xmlns:a16="http://schemas.microsoft.com/office/drawing/2014/main" id="{185F68E2-9530-4780-B449-243DDCEDBE8E}"/>
            </a:ext>
          </a:extLst>
        </xdr:cNvPr>
        <xdr:cNvSpPr/>
      </xdr:nvSpPr>
      <xdr:spPr>
        <a:xfrm>
          <a:off x="2857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152219</xdr:rowOff>
    </xdr:from>
    <xdr:to>
      <xdr:col>10</xdr:col>
      <xdr:colOff>165100</xdr:colOff>
      <xdr:row>83</xdr:row>
      <xdr:rowOff>82369</xdr:rowOff>
    </xdr:to>
    <xdr:sp macro="" textlink="">
      <xdr:nvSpPr>
        <xdr:cNvPr id="297" name="フローチャート: 判断 296">
          <a:extLst>
            <a:ext uri="{FF2B5EF4-FFF2-40B4-BE49-F238E27FC236}">
              <a16:creationId xmlns:a16="http://schemas.microsoft.com/office/drawing/2014/main" id="{C06D6D36-ED55-43C0-A28F-B9C10A041247}"/>
            </a:ext>
          </a:extLst>
        </xdr:cNvPr>
        <xdr:cNvSpPr/>
      </xdr:nvSpPr>
      <xdr:spPr>
        <a:xfrm>
          <a:off x="19685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153851</xdr:rowOff>
    </xdr:from>
    <xdr:to>
      <xdr:col>6</xdr:col>
      <xdr:colOff>38100</xdr:colOff>
      <xdr:row>83</xdr:row>
      <xdr:rowOff>84001</xdr:rowOff>
    </xdr:to>
    <xdr:sp macro="" textlink="">
      <xdr:nvSpPr>
        <xdr:cNvPr id="298" name="フローチャート: 判断 297">
          <a:extLst>
            <a:ext uri="{FF2B5EF4-FFF2-40B4-BE49-F238E27FC236}">
              <a16:creationId xmlns:a16="http://schemas.microsoft.com/office/drawing/2014/main" id="{C1B25AFB-E569-4E82-8E45-BDC1987513D7}"/>
            </a:ext>
          </a:extLst>
        </xdr:cNvPr>
        <xdr:cNvSpPr/>
      </xdr:nvSpPr>
      <xdr:spPr>
        <a:xfrm>
          <a:off x="1079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C6A6F26A-D0B5-46B6-98DF-010424A5761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2F087947-09DA-446B-9B9D-D738094255C2}"/>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64B2C160-6624-4E20-B60A-47B51732497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FCC979E0-9629-470F-BFED-DA88039FE6CA}"/>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D025EFFF-D108-474C-BC0E-811B432506C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162016</xdr:rowOff>
    </xdr:from>
    <xdr:to>
      <xdr:col>24</xdr:col>
      <xdr:colOff>114300</xdr:colOff>
      <xdr:row>85</xdr:row>
      <xdr:rowOff>92166</xdr:rowOff>
    </xdr:to>
    <xdr:sp macro="" textlink="">
      <xdr:nvSpPr>
        <xdr:cNvPr id="304" name="楕円 303">
          <a:extLst>
            <a:ext uri="{FF2B5EF4-FFF2-40B4-BE49-F238E27FC236}">
              <a16:creationId xmlns:a16="http://schemas.microsoft.com/office/drawing/2014/main" id="{338D3512-4E82-4C56-BFEA-1705DFC04135}"/>
            </a:ext>
          </a:extLst>
        </xdr:cNvPr>
        <xdr:cNvSpPr/>
      </xdr:nvSpPr>
      <xdr:spPr>
        <a:xfrm>
          <a:off x="4584700" y="14563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140443</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B2E80516-5EC9-4C8C-B763-ECDAC2C8E1F4}"/>
            </a:ext>
          </a:extLst>
        </xdr:cNvPr>
        <xdr:cNvSpPr txBox="1"/>
      </xdr:nvSpPr>
      <xdr:spPr>
        <a:xfrm>
          <a:off x="4673600" y="14542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145687</xdr:rowOff>
    </xdr:from>
    <xdr:to>
      <xdr:col>20</xdr:col>
      <xdr:colOff>38100</xdr:colOff>
      <xdr:row>86</xdr:row>
      <xdr:rowOff>75837</xdr:rowOff>
    </xdr:to>
    <xdr:sp macro="" textlink="">
      <xdr:nvSpPr>
        <xdr:cNvPr id="306" name="楕円 305">
          <a:extLst>
            <a:ext uri="{FF2B5EF4-FFF2-40B4-BE49-F238E27FC236}">
              <a16:creationId xmlns:a16="http://schemas.microsoft.com/office/drawing/2014/main" id="{4982C3AF-7D51-411C-BA8F-B23A890F2122}"/>
            </a:ext>
          </a:extLst>
        </xdr:cNvPr>
        <xdr:cNvSpPr/>
      </xdr:nvSpPr>
      <xdr:spPr>
        <a:xfrm>
          <a:off x="3746500" y="1471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41366</xdr:rowOff>
    </xdr:from>
    <xdr:to>
      <xdr:col>24</xdr:col>
      <xdr:colOff>63500</xdr:colOff>
      <xdr:row>86</xdr:row>
      <xdr:rowOff>25037</xdr:rowOff>
    </xdr:to>
    <xdr:cxnSp macro="">
      <xdr:nvCxnSpPr>
        <xdr:cNvPr id="307" name="直線コネクタ 306">
          <a:extLst>
            <a:ext uri="{FF2B5EF4-FFF2-40B4-BE49-F238E27FC236}">
              <a16:creationId xmlns:a16="http://schemas.microsoft.com/office/drawing/2014/main" id="{C491850F-517A-4098-9DDD-9854130E74E7}"/>
            </a:ext>
          </a:extLst>
        </xdr:cNvPr>
        <xdr:cNvCxnSpPr/>
      </xdr:nvCxnSpPr>
      <xdr:spPr>
        <a:xfrm flipV="1">
          <a:off x="3797300" y="14614616"/>
          <a:ext cx="838200" cy="155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111398</xdr:rowOff>
    </xdr:from>
    <xdr:to>
      <xdr:col>15</xdr:col>
      <xdr:colOff>101600</xdr:colOff>
      <xdr:row>86</xdr:row>
      <xdr:rowOff>41548</xdr:rowOff>
    </xdr:to>
    <xdr:sp macro="" textlink="">
      <xdr:nvSpPr>
        <xdr:cNvPr id="308" name="楕円 307">
          <a:extLst>
            <a:ext uri="{FF2B5EF4-FFF2-40B4-BE49-F238E27FC236}">
              <a16:creationId xmlns:a16="http://schemas.microsoft.com/office/drawing/2014/main" id="{79D12E5F-5C48-4F0C-ACF9-770E8DAA6E37}"/>
            </a:ext>
          </a:extLst>
        </xdr:cNvPr>
        <xdr:cNvSpPr/>
      </xdr:nvSpPr>
      <xdr:spPr>
        <a:xfrm>
          <a:off x="2857500" y="14684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162198</xdr:rowOff>
    </xdr:from>
    <xdr:to>
      <xdr:col>19</xdr:col>
      <xdr:colOff>177800</xdr:colOff>
      <xdr:row>86</xdr:row>
      <xdr:rowOff>25037</xdr:rowOff>
    </xdr:to>
    <xdr:cxnSp macro="">
      <xdr:nvCxnSpPr>
        <xdr:cNvPr id="309" name="直線コネクタ 308">
          <a:extLst>
            <a:ext uri="{FF2B5EF4-FFF2-40B4-BE49-F238E27FC236}">
              <a16:creationId xmlns:a16="http://schemas.microsoft.com/office/drawing/2014/main" id="{2A5D4560-1299-45FE-85BE-1DEB41FB017F}"/>
            </a:ext>
          </a:extLst>
        </xdr:cNvPr>
        <xdr:cNvCxnSpPr/>
      </xdr:nvCxnSpPr>
      <xdr:spPr>
        <a:xfrm>
          <a:off x="2908300" y="14735448"/>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77107</xdr:rowOff>
    </xdr:from>
    <xdr:to>
      <xdr:col>10</xdr:col>
      <xdr:colOff>165100</xdr:colOff>
      <xdr:row>86</xdr:row>
      <xdr:rowOff>7257</xdr:rowOff>
    </xdr:to>
    <xdr:sp macro="" textlink="">
      <xdr:nvSpPr>
        <xdr:cNvPr id="310" name="楕円 309">
          <a:extLst>
            <a:ext uri="{FF2B5EF4-FFF2-40B4-BE49-F238E27FC236}">
              <a16:creationId xmlns:a16="http://schemas.microsoft.com/office/drawing/2014/main" id="{6153C5C1-680B-4D21-BF6D-72C5733B6B70}"/>
            </a:ext>
          </a:extLst>
        </xdr:cNvPr>
        <xdr:cNvSpPr/>
      </xdr:nvSpPr>
      <xdr:spPr>
        <a:xfrm>
          <a:off x="1968500" y="1465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127907</xdr:rowOff>
    </xdr:from>
    <xdr:to>
      <xdr:col>15</xdr:col>
      <xdr:colOff>50800</xdr:colOff>
      <xdr:row>85</xdr:row>
      <xdr:rowOff>162198</xdr:rowOff>
    </xdr:to>
    <xdr:cxnSp macro="">
      <xdr:nvCxnSpPr>
        <xdr:cNvPr id="311" name="直線コネクタ 310">
          <a:extLst>
            <a:ext uri="{FF2B5EF4-FFF2-40B4-BE49-F238E27FC236}">
              <a16:creationId xmlns:a16="http://schemas.microsoft.com/office/drawing/2014/main" id="{DFE9072A-AFC8-4F68-B528-CC1170DF971C}"/>
            </a:ext>
          </a:extLst>
        </xdr:cNvPr>
        <xdr:cNvCxnSpPr/>
      </xdr:nvCxnSpPr>
      <xdr:spPr>
        <a:xfrm>
          <a:off x="2019300" y="14701157"/>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8527</xdr:rowOff>
    </xdr:from>
    <xdr:to>
      <xdr:col>6</xdr:col>
      <xdr:colOff>38100</xdr:colOff>
      <xdr:row>85</xdr:row>
      <xdr:rowOff>110127</xdr:rowOff>
    </xdr:to>
    <xdr:sp macro="" textlink="">
      <xdr:nvSpPr>
        <xdr:cNvPr id="312" name="楕円 311">
          <a:extLst>
            <a:ext uri="{FF2B5EF4-FFF2-40B4-BE49-F238E27FC236}">
              <a16:creationId xmlns:a16="http://schemas.microsoft.com/office/drawing/2014/main" id="{1565DD86-3D6A-4592-805A-30441BAF4151}"/>
            </a:ext>
          </a:extLst>
        </xdr:cNvPr>
        <xdr:cNvSpPr/>
      </xdr:nvSpPr>
      <xdr:spPr>
        <a:xfrm>
          <a:off x="1079500" y="14581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59327</xdr:rowOff>
    </xdr:from>
    <xdr:to>
      <xdr:col>10</xdr:col>
      <xdr:colOff>114300</xdr:colOff>
      <xdr:row>85</xdr:row>
      <xdr:rowOff>127907</xdr:rowOff>
    </xdr:to>
    <xdr:cxnSp macro="">
      <xdr:nvCxnSpPr>
        <xdr:cNvPr id="313" name="直線コネクタ 312">
          <a:extLst>
            <a:ext uri="{FF2B5EF4-FFF2-40B4-BE49-F238E27FC236}">
              <a16:creationId xmlns:a16="http://schemas.microsoft.com/office/drawing/2014/main" id="{003E8486-F44B-443F-BB15-CEAEA9F87C32}"/>
            </a:ext>
          </a:extLst>
        </xdr:cNvPr>
        <xdr:cNvCxnSpPr/>
      </xdr:nvCxnSpPr>
      <xdr:spPr>
        <a:xfrm>
          <a:off x="1130300" y="14632577"/>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116857</xdr:rowOff>
    </xdr:from>
    <xdr:ext cx="405111" cy="259045"/>
    <xdr:sp macro="" textlink="">
      <xdr:nvSpPr>
        <xdr:cNvPr id="314" name="n_1aveValue【公営住宅】&#10;有形固定資産減価償却率">
          <a:extLst>
            <a:ext uri="{FF2B5EF4-FFF2-40B4-BE49-F238E27FC236}">
              <a16:creationId xmlns:a16="http://schemas.microsoft.com/office/drawing/2014/main" id="{F4159CE7-55B5-4FAC-80EB-791E05B3745B}"/>
            </a:ext>
          </a:extLst>
        </xdr:cNvPr>
        <xdr:cNvSpPr txBox="1"/>
      </xdr:nvSpPr>
      <xdr:spPr>
        <a:xfrm>
          <a:off x="3582044" y="1400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107059</xdr:rowOff>
    </xdr:from>
    <xdr:ext cx="405111" cy="259045"/>
    <xdr:sp macro="" textlink="">
      <xdr:nvSpPr>
        <xdr:cNvPr id="315" name="n_2aveValue【公営住宅】&#10;有形固定資産減価償却率">
          <a:extLst>
            <a:ext uri="{FF2B5EF4-FFF2-40B4-BE49-F238E27FC236}">
              <a16:creationId xmlns:a16="http://schemas.microsoft.com/office/drawing/2014/main" id="{A75FB0B9-B0D3-4AA1-B6A2-D25AC8AFEF0A}"/>
            </a:ext>
          </a:extLst>
        </xdr:cNvPr>
        <xdr:cNvSpPr txBox="1"/>
      </xdr:nvSpPr>
      <xdr:spPr>
        <a:xfrm>
          <a:off x="2705744" y="13994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98896</xdr:rowOff>
    </xdr:from>
    <xdr:ext cx="405111" cy="259045"/>
    <xdr:sp macro="" textlink="">
      <xdr:nvSpPr>
        <xdr:cNvPr id="316" name="n_3aveValue【公営住宅】&#10;有形固定資産減価償却率">
          <a:extLst>
            <a:ext uri="{FF2B5EF4-FFF2-40B4-BE49-F238E27FC236}">
              <a16:creationId xmlns:a16="http://schemas.microsoft.com/office/drawing/2014/main" id="{9C624ADC-A422-4016-B1E0-9BB3E451A3D1}"/>
            </a:ext>
          </a:extLst>
        </xdr:cNvPr>
        <xdr:cNvSpPr txBox="1"/>
      </xdr:nvSpPr>
      <xdr:spPr>
        <a:xfrm>
          <a:off x="1816744" y="1398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100528</xdr:rowOff>
    </xdr:from>
    <xdr:ext cx="405111" cy="259045"/>
    <xdr:sp macro="" textlink="">
      <xdr:nvSpPr>
        <xdr:cNvPr id="317" name="n_4aveValue【公営住宅】&#10;有形固定資産減価償却率">
          <a:extLst>
            <a:ext uri="{FF2B5EF4-FFF2-40B4-BE49-F238E27FC236}">
              <a16:creationId xmlns:a16="http://schemas.microsoft.com/office/drawing/2014/main" id="{0BF5A5C3-335B-4891-AB0C-D64550002782}"/>
            </a:ext>
          </a:extLst>
        </xdr:cNvPr>
        <xdr:cNvSpPr txBox="1"/>
      </xdr:nvSpPr>
      <xdr:spPr>
        <a:xfrm>
          <a:off x="927744" y="1398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66964</xdr:rowOff>
    </xdr:from>
    <xdr:ext cx="405111" cy="259045"/>
    <xdr:sp macro="" textlink="">
      <xdr:nvSpPr>
        <xdr:cNvPr id="318" name="n_1mainValue【公営住宅】&#10;有形固定資産減価償却率">
          <a:extLst>
            <a:ext uri="{FF2B5EF4-FFF2-40B4-BE49-F238E27FC236}">
              <a16:creationId xmlns:a16="http://schemas.microsoft.com/office/drawing/2014/main" id="{9E11937F-4D02-4A70-AE79-A03C769C973E}"/>
            </a:ext>
          </a:extLst>
        </xdr:cNvPr>
        <xdr:cNvSpPr txBox="1"/>
      </xdr:nvSpPr>
      <xdr:spPr>
        <a:xfrm>
          <a:off x="3582044" y="14811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86</xdr:row>
      <xdr:rowOff>32675</xdr:rowOff>
    </xdr:from>
    <xdr:ext cx="405111" cy="259045"/>
    <xdr:sp macro="" textlink="">
      <xdr:nvSpPr>
        <xdr:cNvPr id="319" name="n_2mainValue【公営住宅】&#10;有形固定資産減価償却率">
          <a:extLst>
            <a:ext uri="{FF2B5EF4-FFF2-40B4-BE49-F238E27FC236}">
              <a16:creationId xmlns:a16="http://schemas.microsoft.com/office/drawing/2014/main" id="{78003CD1-88F2-4B4B-8BDA-4BC005731617}"/>
            </a:ext>
          </a:extLst>
        </xdr:cNvPr>
        <xdr:cNvSpPr txBox="1"/>
      </xdr:nvSpPr>
      <xdr:spPr>
        <a:xfrm>
          <a:off x="2705744" y="147773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169834</xdr:rowOff>
    </xdr:from>
    <xdr:ext cx="405111" cy="259045"/>
    <xdr:sp macro="" textlink="">
      <xdr:nvSpPr>
        <xdr:cNvPr id="320" name="n_3mainValue【公営住宅】&#10;有形固定資産減価償却率">
          <a:extLst>
            <a:ext uri="{FF2B5EF4-FFF2-40B4-BE49-F238E27FC236}">
              <a16:creationId xmlns:a16="http://schemas.microsoft.com/office/drawing/2014/main" id="{842D500F-EFD1-42FF-B5EC-A525578F343B}"/>
            </a:ext>
          </a:extLst>
        </xdr:cNvPr>
        <xdr:cNvSpPr txBox="1"/>
      </xdr:nvSpPr>
      <xdr:spPr>
        <a:xfrm>
          <a:off x="1816744" y="14743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101254</xdr:rowOff>
    </xdr:from>
    <xdr:ext cx="405111" cy="259045"/>
    <xdr:sp macro="" textlink="">
      <xdr:nvSpPr>
        <xdr:cNvPr id="321" name="n_4mainValue【公営住宅】&#10;有形固定資産減価償却率">
          <a:extLst>
            <a:ext uri="{FF2B5EF4-FFF2-40B4-BE49-F238E27FC236}">
              <a16:creationId xmlns:a16="http://schemas.microsoft.com/office/drawing/2014/main" id="{973DE702-A72C-49E4-AE28-18D1E33C5D02}"/>
            </a:ext>
          </a:extLst>
        </xdr:cNvPr>
        <xdr:cNvSpPr txBox="1"/>
      </xdr:nvSpPr>
      <xdr:spPr>
        <a:xfrm>
          <a:off x="927744" y="1467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5D086806-08E1-4C5E-BF52-D757DBBE9FAD}"/>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07D66F78-D93D-4E1C-90ED-0CB69442FA50}"/>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6EC39473-49CA-43AB-B0A6-E6B395F6866E}"/>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A78732E4-AB28-4ED6-A1F5-290DC2A606B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AED0BCB1-40DB-4ADE-8249-6111BE311F76}"/>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B5B01486-FE11-431F-BBA7-673073BC503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29F69D7D-C3FD-4B82-A858-9FC8AC5382C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8820DA81-4421-4817-81CB-C8F38615BA7F}"/>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B85A2134-28E5-4E54-B6B0-1D0E9A865C0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0A3E85C6-C567-4C6B-8D73-E5B3A2DD544F}"/>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C4A6FBB7-3E00-4560-97FD-F453DC9D4142}"/>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18392C50-45C7-43C2-9373-492AB50C0C08}"/>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84DB467A-2242-4AF4-AD3F-CFC568BDCD46}"/>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9DFE36BF-2429-4AD6-9D45-F5F4A3C9EA9B}"/>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8EAC5B22-A699-4C88-9997-BF8C87659040}"/>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7" name="テキスト ボックス 336">
          <a:extLst>
            <a:ext uri="{FF2B5EF4-FFF2-40B4-BE49-F238E27FC236}">
              <a16:creationId xmlns:a16="http://schemas.microsoft.com/office/drawing/2014/main" id="{C84F7317-B266-4E60-AA7B-BB6BBC43E708}"/>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829B7A05-773B-4C32-AB49-B24CF62DE55F}"/>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9" name="テキスト ボックス 338">
          <a:extLst>
            <a:ext uri="{FF2B5EF4-FFF2-40B4-BE49-F238E27FC236}">
              <a16:creationId xmlns:a16="http://schemas.microsoft.com/office/drawing/2014/main" id="{230209A0-A6DF-4A6F-8DDA-A447E89B0728}"/>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8060B1B6-8883-44D0-A651-0A5BF4628123}"/>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FA65D035-5E04-4975-AA82-E22C1B2225A3}"/>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D997773C-0A05-4778-A904-94069DD114A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42CEB30F-E4D1-4535-BF1E-C89F74B07D96}"/>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6835CE15-E4BC-4700-ACBA-269925567337}"/>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96089</xdr:rowOff>
    </xdr:from>
    <xdr:to>
      <xdr:col>54</xdr:col>
      <xdr:colOff>189865</xdr:colOff>
      <xdr:row>86</xdr:row>
      <xdr:rowOff>100812</xdr:rowOff>
    </xdr:to>
    <xdr:cxnSp macro="">
      <xdr:nvCxnSpPr>
        <xdr:cNvPr id="345" name="直線コネクタ 344">
          <a:extLst>
            <a:ext uri="{FF2B5EF4-FFF2-40B4-BE49-F238E27FC236}">
              <a16:creationId xmlns:a16="http://schemas.microsoft.com/office/drawing/2014/main" id="{D6C27C30-ADF6-4320-A397-68D0DB8B2B64}"/>
            </a:ext>
          </a:extLst>
        </xdr:cNvPr>
        <xdr:cNvCxnSpPr/>
      </xdr:nvCxnSpPr>
      <xdr:spPr>
        <a:xfrm flipV="1">
          <a:off x="10476865" y="13469189"/>
          <a:ext cx="0" cy="1376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104639</xdr:rowOff>
    </xdr:from>
    <xdr:ext cx="469744" cy="259045"/>
    <xdr:sp macro="" textlink="">
      <xdr:nvSpPr>
        <xdr:cNvPr id="346" name="【公営住宅】&#10;一人当たり面積最小値テキスト">
          <a:extLst>
            <a:ext uri="{FF2B5EF4-FFF2-40B4-BE49-F238E27FC236}">
              <a16:creationId xmlns:a16="http://schemas.microsoft.com/office/drawing/2014/main" id="{345E10EB-48B8-45B6-AA30-80B97760643A}"/>
            </a:ext>
          </a:extLst>
        </xdr:cNvPr>
        <xdr:cNvSpPr txBox="1"/>
      </xdr:nvSpPr>
      <xdr:spPr>
        <a:xfrm>
          <a:off x="10515600" y="14849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100812</xdr:rowOff>
    </xdr:from>
    <xdr:to>
      <xdr:col>55</xdr:col>
      <xdr:colOff>88900</xdr:colOff>
      <xdr:row>86</xdr:row>
      <xdr:rowOff>100812</xdr:rowOff>
    </xdr:to>
    <xdr:cxnSp macro="">
      <xdr:nvCxnSpPr>
        <xdr:cNvPr id="347" name="直線コネクタ 346">
          <a:extLst>
            <a:ext uri="{FF2B5EF4-FFF2-40B4-BE49-F238E27FC236}">
              <a16:creationId xmlns:a16="http://schemas.microsoft.com/office/drawing/2014/main" id="{3917F01B-8DCA-48FE-A961-A54839CE7129}"/>
            </a:ext>
          </a:extLst>
        </xdr:cNvPr>
        <xdr:cNvCxnSpPr/>
      </xdr:nvCxnSpPr>
      <xdr:spPr>
        <a:xfrm>
          <a:off x="10388600" y="1484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42766</xdr:rowOff>
    </xdr:from>
    <xdr:ext cx="534377" cy="259045"/>
    <xdr:sp macro="" textlink="">
      <xdr:nvSpPr>
        <xdr:cNvPr id="348" name="【公営住宅】&#10;一人当たり面積最大値テキスト">
          <a:extLst>
            <a:ext uri="{FF2B5EF4-FFF2-40B4-BE49-F238E27FC236}">
              <a16:creationId xmlns:a16="http://schemas.microsoft.com/office/drawing/2014/main" id="{27ADEAD6-8CD4-46FF-A941-52E52A61FDBD}"/>
            </a:ext>
          </a:extLst>
        </xdr:cNvPr>
        <xdr:cNvSpPr txBox="1"/>
      </xdr:nvSpPr>
      <xdr:spPr>
        <a:xfrm>
          <a:off x="10515600" y="13244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96089</xdr:rowOff>
    </xdr:from>
    <xdr:to>
      <xdr:col>55</xdr:col>
      <xdr:colOff>88900</xdr:colOff>
      <xdr:row>78</xdr:row>
      <xdr:rowOff>96089</xdr:rowOff>
    </xdr:to>
    <xdr:cxnSp macro="">
      <xdr:nvCxnSpPr>
        <xdr:cNvPr id="349" name="直線コネクタ 348">
          <a:extLst>
            <a:ext uri="{FF2B5EF4-FFF2-40B4-BE49-F238E27FC236}">
              <a16:creationId xmlns:a16="http://schemas.microsoft.com/office/drawing/2014/main" id="{FC7EE26C-0B3D-45D3-8DAC-263CA961C40C}"/>
            </a:ext>
          </a:extLst>
        </xdr:cNvPr>
        <xdr:cNvCxnSpPr/>
      </xdr:nvCxnSpPr>
      <xdr:spPr>
        <a:xfrm>
          <a:off x="10388600" y="13469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47514</xdr:rowOff>
    </xdr:from>
    <xdr:ext cx="469744" cy="259045"/>
    <xdr:sp macro="" textlink="">
      <xdr:nvSpPr>
        <xdr:cNvPr id="350" name="【公営住宅】&#10;一人当たり面積平均値テキスト">
          <a:extLst>
            <a:ext uri="{FF2B5EF4-FFF2-40B4-BE49-F238E27FC236}">
              <a16:creationId xmlns:a16="http://schemas.microsoft.com/office/drawing/2014/main" id="{728B9DE4-B56A-4058-A020-C832958C5523}"/>
            </a:ext>
          </a:extLst>
        </xdr:cNvPr>
        <xdr:cNvSpPr txBox="1"/>
      </xdr:nvSpPr>
      <xdr:spPr>
        <a:xfrm>
          <a:off x="10515600" y="142778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24637</xdr:rowOff>
    </xdr:from>
    <xdr:to>
      <xdr:col>55</xdr:col>
      <xdr:colOff>50800</xdr:colOff>
      <xdr:row>84</xdr:row>
      <xdr:rowOff>126237</xdr:rowOff>
    </xdr:to>
    <xdr:sp macro="" textlink="">
      <xdr:nvSpPr>
        <xdr:cNvPr id="351" name="フローチャート: 判断 350">
          <a:extLst>
            <a:ext uri="{FF2B5EF4-FFF2-40B4-BE49-F238E27FC236}">
              <a16:creationId xmlns:a16="http://schemas.microsoft.com/office/drawing/2014/main" id="{7B0DA7AB-C388-478F-A716-596F4089049B}"/>
            </a:ext>
          </a:extLst>
        </xdr:cNvPr>
        <xdr:cNvSpPr/>
      </xdr:nvSpPr>
      <xdr:spPr>
        <a:xfrm>
          <a:off x="10426700" y="14426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40639</xdr:rowOff>
    </xdr:from>
    <xdr:to>
      <xdr:col>50</xdr:col>
      <xdr:colOff>165100</xdr:colOff>
      <xdr:row>84</xdr:row>
      <xdr:rowOff>142239</xdr:rowOff>
    </xdr:to>
    <xdr:sp macro="" textlink="">
      <xdr:nvSpPr>
        <xdr:cNvPr id="352" name="フローチャート: 判断 351">
          <a:extLst>
            <a:ext uri="{FF2B5EF4-FFF2-40B4-BE49-F238E27FC236}">
              <a16:creationId xmlns:a16="http://schemas.microsoft.com/office/drawing/2014/main" id="{A7DCE08C-6EA4-49F3-9A6A-A679CBA7799D}"/>
            </a:ext>
          </a:extLst>
        </xdr:cNvPr>
        <xdr:cNvSpPr/>
      </xdr:nvSpPr>
      <xdr:spPr>
        <a:xfrm>
          <a:off x="9588500" y="14442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48564</xdr:rowOff>
    </xdr:from>
    <xdr:to>
      <xdr:col>46</xdr:col>
      <xdr:colOff>38100</xdr:colOff>
      <xdr:row>84</xdr:row>
      <xdr:rowOff>150164</xdr:rowOff>
    </xdr:to>
    <xdr:sp macro="" textlink="">
      <xdr:nvSpPr>
        <xdr:cNvPr id="353" name="フローチャート: 判断 352">
          <a:extLst>
            <a:ext uri="{FF2B5EF4-FFF2-40B4-BE49-F238E27FC236}">
              <a16:creationId xmlns:a16="http://schemas.microsoft.com/office/drawing/2014/main" id="{6E7A3AA7-3C14-441D-B35C-C1D54088FC49}"/>
            </a:ext>
          </a:extLst>
        </xdr:cNvPr>
        <xdr:cNvSpPr/>
      </xdr:nvSpPr>
      <xdr:spPr>
        <a:xfrm>
          <a:off x="8699500" y="14450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60147</xdr:rowOff>
    </xdr:from>
    <xdr:to>
      <xdr:col>41</xdr:col>
      <xdr:colOff>101600</xdr:colOff>
      <xdr:row>84</xdr:row>
      <xdr:rowOff>161747</xdr:rowOff>
    </xdr:to>
    <xdr:sp macro="" textlink="">
      <xdr:nvSpPr>
        <xdr:cNvPr id="354" name="フローチャート: 判断 353">
          <a:extLst>
            <a:ext uri="{FF2B5EF4-FFF2-40B4-BE49-F238E27FC236}">
              <a16:creationId xmlns:a16="http://schemas.microsoft.com/office/drawing/2014/main" id="{F1A30F6D-E3BF-4E45-9173-AA0C47C2E97C}"/>
            </a:ext>
          </a:extLst>
        </xdr:cNvPr>
        <xdr:cNvSpPr/>
      </xdr:nvSpPr>
      <xdr:spPr>
        <a:xfrm>
          <a:off x="7810500" y="14461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40411</xdr:rowOff>
    </xdr:from>
    <xdr:to>
      <xdr:col>36</xdr:col>
      <xdr:colOff>165100</xdr:colOff>
      <xdr:row>84</xdr:row>
      <xdr:rowOff>142011</xdr:rowOff>
    </xdr:to>
    <xdr:sp macro="" textlink="">
      <xdr:nvSpPr>
        <xdr:cNvPr id="355" name="フローチャート: 判断 354">
          <a:extLst>
            <a:ext uri="{FF2B5EF4-FFF2-40B4-BE49-F238E27FC236}">
              <a16:creationId xmlns:a16="http://schemas.microsoft.com/office/drawing/2014/main" id="{9945F6F5-F22B-4091-A019-3EFB06565226}"/>
            </a:ext>
          </a:extLst>
        </xdr:cNvPr>
        <xdr:cNvSpPr/>
      </xdr:nvSpPr>
      <xdr:spPr>
        <a:xfrm>
          <a:off x="6921500" y="14442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90421795-F129-41DE-A623-A7FD6CF694FB}"/>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15D57E6E-819C-456D-B33A-6E393EE3C90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670DA8D2-3B0F-40BC-A7ED-22A76ACCB782}"/>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E8FB4ACF-AE28-41E8-B242-6954E81E9619}"/>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BED22E8B-F12B-4943-9041-B20853B12FF5}"/>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67614</xdr:rowOff>
    </xdr:from>
    <xdr:to>
      <xdr:col>55</xdr:col>
      <xdr:colOff>50800</xdr:colOff>
      <xdr:row>85</xdr:row>
      <xdr:rowOff>169214</xdr:rowOff>
    </xdr:to>
    <xdr:sp macro="" textlink="">
      <xdr:nvSpPr>
        <xdr:cNvPr id="361" name="楕円 360">
          <a:extLst>
            <a:ext uri="{FF2B5EF4-FFF2-40B4-BE49-F238E27FC236}">
              <a16:creationId xmlns:a16="http://schemas.microsoft.com/office/drawing/2014/main" id="{EBF6F24F-0969-4175-AAD5-6709B0598AB8}"/>
            </a:ext>
          </a:extLst>
        </xdr:cNvPr>
        <xdr:cNvSpPr/>
      </xdr:nvSpPr>
      <xdr:spPr>
        <a:xfrm>
          <a:off x="10426700" y="14640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46041</xdr:rowOff>
    </xdr:from>
    <xdr:ext cx="469744" cy="259045"/>
    <xdr:sp macro="" textlink="">
      <xdr:nvSpPr>
        <xdr:cNvPr id="362" name="【公営住宅】&#10;一人当たり面積該当値テキスト">
          <a:extLst>
            <a:ext uri="{FF2B5EF4-FFF2-40B4-BE49-F238E27FC236}">
              <a16:creationId xmlns:a16="http://schemas.microsoft.com/office/drawing/2014/main" id="{F94087C0-7CE3-4671-BE7C-A4E1418B7E85}"/>
            </a:ext>
          </a:extLst>
        </xdr:cNvPr>
        <xdr:cNvSpPr txBox="1"/>
      </xdr:nvSpPr>
      <xdr:spPr>
        <a:xfrm>
          <a:off x="10515600" y="14619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97256</xdr:rowOff>
    </xdr:from>
    <xdr:to>
      <xdr:col>50</xdr:col>
      <xdr:colOff>165100</xdr:colOff>
      <xdr:row>86</xdr:row>
      <xdr:rowOff>27406</xdr:rowOff>
    </xdr:to>
    <xdr:sp macro="" textlink="">
      <xdr:nvSpPr>
        <xdr:cNvPr id="363" name="楕円 362">
          <a:extLst>
            <a:ext uri="{FF2B5EF4-FFF2-40B4-BE49-F238E27FC236}">
              <a16:creationId xmlns:a16="http://schemas.microsoft.com/office/drawing/2014/main" id="{383FB61D-5AF0-4BEB-8486-00A42387DCCF}"/>
            </a:ext>
          </a:extLst>
        </xdr:cNvPr>
        <xdr:cNvSpPr/>
      </xdr:nvSpPr>
      <xdr:spPr>
        <a:xfrm>
          <a:off x="9588500" y="14670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118414</xdr:rowOff>
    </xdr:from>
    <xdr:to>
      <xdr:col>55</xdr:col>
      <xdr:colOff>0</xdr:colOff>
      <xdr:row>85</xdr:row>
      <xdr:rowOff>148056</xdr:rowOff>
    </xdr:to>
    <xdr:cxnSp macro="">
      <xdr:nvCxnSpPr>
        <xdr:cNvPr id="364" name="直線コネクタ 363">
          <a:extLst>
            <a:ext uri="{FF2B5EF4-FFF2-40B4-BE49-F238E27FC236}">
              <a16:creationId xmlns:a16="http://schemas.microsoft.com/office/drawing/2014/main" id="{7F3291C9-3944-4F7F-9EDB-D3363665F132}"/>
            </a:ext>
          </a:extLst>
        </xdr:cNvPr>
        <xdr:cNvCxnSpPr/>
      </xdr:nvCxnSpPr>
      <xdr:spPr>
        <a:xfrm flipV="1">
          <a:off x="9639300" y="14691664"/>
          <a:ext cx="838200" cy="29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102743</xdr:rowOff>
    </xdr:from>
    <xdr:to>
      <xdr:col>46</xdr:col>
      <xdr:colOff>38100</xdr:colOff>
      <xdr:row>86</xdr:row>
      <xdr:rowOff>32893</xdr:rowOff>
    </xdr:to>
    <xdr:sp macro="" textlink="">
      <xdr:nvSpPr>
        <xdr:cNvPr id="365" name="楕円 364">
          <a:extLst>
            <a:ext uri="{FF2B5EF4-FFF2-40B4-BE49-F238E27FC236}">
              <a16:creationId xmlns:a16="http://schemas.microsoft.com/office/drawing/2014/main" id="{BAE3C4EF-1C22-4060-8E54-6541DDBB31E2}"/>
            </a:ext>
          </a:extLst>
        </xdr:cNvPr>
        <xdr:cNvSpPr/>
      </xdr:nvSpPr>
      <xdr:spPr>
        <a:xfrm>
          <a:off x="8699500" y="14675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148056</xdr:rowOff>
    </xdr:from>
    <xdr:to>
      <xdr:col>50</xdr:col>
      <xdr:colOff>114300</xdr:colOff>
      <xdr:row>85</xdr:row>
      <xdr:rowOff>153543</xdr:rowOff>
    </xdr:to>
    <xdr:cxnSp macro="">
      <xdr:nvCxnSpPr>
        <xdr:cNvPr id="366" name="直線コネクタ 365">
          <a:extLst>
            <a:ext uri="{FF2B5EF4-FFF2-40B4-BE49-F238E27FC236}">
              <a16:creationId xmlns:a16="http://schemas.microsoft.com/office/drawing/2014/main" id="{58E41359-629A-41EB-A00C-8D6DB5AC1BCC}"/>
            </a:ext>
          </a:extLst>
        </xdr:cNvPr>
        <xdr:cNvCxnSpPr/>
      </xdr:nvCxnSpPr>
      <xdr:spPr>
        <a:xfrm flipV="1">
          <a:off x="8750300" y="14721306"/>
          <a:ext cx="889000" cy="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107468</xdr:rowOff>
    </xdr:from>
    <xdr:to>
      <xdr:col>41</xdr:col>
      <xdr:colOff>101600</xdr:colOff>
      <xdr:row>86</xdr:row>
      <xdr:rowOff>37618</xdr:rowOff>
    </xdr:to>
    <xdr:sp macro="" textlink="">
      <xdr:nvSpPr>
        <xdr:cNvPr id="367" name="楕円 366">
          <a:extLst>
            <a:ext uri="{FF2B5EF4-FFF2-40B4-BE49-F238E27FC236}">
              <a16:creationId xmlns:a16="http://schemas.microsoft.com/office/drawing/2014/main" id="{0331B33C-82A9-4003-B101-CA112F7B9679}"/>
            </a:ext>
          </a:extLst>
        </xdr:cNvPr>
        <xdr:cNvSpPr/>
      </xdr:nvSpPr>
      <xdr:spPr>
        <a:xfrm>
          <a:off x="7810500" y="14680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153543</xdr:rowOff>
    </xdr:from>
    <xdr:to>
      <xdr:col>45</xdr:col>
      <xdr:colOff>177800</xdr:colOff>
      <xdr:row>85</xdr:row>
      <xdr:rowOff>158268</xdr:rowOff>
    </xdr:to>
    <xdr:cxnSp macro="">
      <xdr:nvCxnSpPr>
        <xdr:cNvPr id="368" name="直線コネクタ 367">
          <a:extLst>
            <a:ext uri="{FF2B5EF4-FFF2-40B4-BE49-F238E27FC236}">
              <a16:creationId xmlns:a16="http://schemas.microsoft.com/office/drawing/2014/main" id="{D2C90F34-9260-40E8-885D-4D7DF9F799C9}"/>
            </a:ext>
          </a:extLst>
        </xdr:cNvPr>
        <xdr:cNvCxnSpPr/>
      </xdr:nvCxnSpPr>
      <xdr:spPr>
        <a:xfrm flipV="1">
          <a:off x="7861300" y="14726793"/>
          <a:ext cx="889000" cy="4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112421</xdr:rowOff>
    </xdr:from>
    <xdr:to>
      <xdr:col>36</xdr:col>
      <xdr:colOff>165100</xdr:colOff>
      <xdr:row>86</xdr:row>
      <xdr:rowOff>42571</xdr:rowOff>
    </xdr:to>
    <xdr:sp macro="" textlink="">
      <xdr:nvSpPr>
        <xdr:cNvPr id="369" name="楕円 368">
          <a:extLst>
            <a:ext uri="{FF2B5EF4-FFF2-40B4-BE49-F238E27FC236}">
              <a16:creationId xmlns:a16="http://schemas.microsoft.com/office/drawing/2014/main" id="{3A48A00E-5FA6-41D8-A096-353BF5874290}"/>
            </a:ext>
          </a:extLst>
        </xdr:cNvPr>
        <xdr:cNvSpPr/>
      </xdr:nvSpPr>
      <xdr:spPr>
        <a:xfrm>
          <a:off x="6921500" y="1468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158268</xdr:rowOff>
    </xdr:from>
    <xdr:to>
      <xdr:col>41</xdr:col>
      <xdr:colOff>50800</xdr:colOff>
      <xdr:row>85</xdr:row>
      <xdr:rowOff>163221</xdr:rowOff>
    </xdr:to>
    <xdr:cxnSp macro="">
      <xdr:nvCxnSpPr>
        <xdr:cNvPr id="370" name="直線コネクタ 369">
          <a:extLst>
            <a:ext uri="{FF2B5EF4-FFF2-40B4-BE49-F238E27FC236}">
              <a16:creationId xmlns:a16="http://schemas.microsoft.com/office/drawing/2014/main" id="{AA8A5E00-AF8B-416A-8480-97FE29DC448E}"/>
            </a:ext>
          </a:extLst>
        </xdr:cNvPr>
        <xdr:cNvCxnSpPr/>
      </xdr:nvCxnSpPr>
      <xdr:spPr>
        <a:xfrm flipV="1">
          <a:off x="6972300" y="14731518"/>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158766</xdr:rowOff>
    </xdr:from>
    <xdr:ext cx="469744" cy="259045"/>
    <xdr:sp macro="" textlink="">
      <xdr:nvSpPr>
        <xdr:cNvPr id="371" name="n_1aveValue【公営住宅】&#10;一人当たり面積">
          <a:extLst>
            <a:ext uri="{FF2B5EF4-FFF2-40B4-BE49-F238E27FC236}">
              <a16:creationId xmlns:a16="http://schemas.microsoft.com/office/drawing/2014/main" id="{65DB4E0B-F8A0-4136-B3E9-2864395F104C}"/>
            </a:ext>
          </a:extLst>
        </xdr:cNvPr>
        <xdr:cNvSpPr txBox="1"/>
      </xdr:nvSpPr>
      <xdr:spPr>
        <a:xfrm>
          <a:off x="9391727" y="14217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166691</xdr:rowOff>
    </xdr:from>
    <xdr:ext cx="469744" cy="259045"/>
    <xdr:sp macro="" textlink="">
      <xdr:nvSpPr>
        <xdr:cNvPr id="372" name="n_2aveValue【公営住宅】&#10;一人当たり面積">
          <a:extLst>
            <a:ext uri="{FF2B5EF4-FFF2-40B4-BE49-F238E27FC236}">
              <a16:creationId xmlns:a16="http://schemas.microsoft.com/office/drawing/2014/main" id="{F47B44BD-6AA0-49F1-9A82-B87481A20C79}"/>
            </a:ext>
          </a:extLst>
        </xdr:cNvPr>
        <xdr:cNvSpPr txBox="1"/>
      </xdr:nvSpPr>
      <xdr:spPr>
        <a:xfrm>
          <a:off x="8515427" y="14225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6824</xdr:rowOff>
    </xdr:from>
    <xdr:ext cx="469744" cy="259045"/>
    <xdr:sp macro="" textlink="">
      <xdr:nvSpPr>
        <xdr:cNvPr id="373" name="n_3aveValue【公営住宅】&#10;一人当たり面積">
          <a:extLst>
            <a:ext uri="{FF2B5EF4-FFF2-40B4-BE49-F238E27FC236}">
              <a16:creationId xmlns:a16="http://schemas.microsoft.com/office/drawing/2014/main" id="{C54125BF-52AE-4574-89A2-CC889A2DB376}"/>
            </a:ext>
          </a:extLst>
        </xdr:cNvPr>
        <xdr:cNvSpPr txBox="1"/>
      </xdr:nvSpPr>
      <xdr:spPr>
        <a:xfrm>
          <a:off x="7626427" y="14237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158538</xdr:rowOff>
    </xdr:from>
    <xdr:ext cx="469744" cy="259045"/>
    <xdr:sp macro="" textlink="">
      <xdr:nvSpPr>
        <xdr:cNvPr id="374" name="n_4aveValue【公営住宅】&#10;一人当たり面積">
          <a:extLst>
            <a:ext uri="{FF2B5EF4-FFF2-40B4-BE49-F238E27FC236}">
              <a16:creationId xmlns:a16="http://schemas.microsoft.com/office/drawing/2014/main" id="{0FA4410E-E9AA-45FF-81B3-15992218C372}"/>
            </a:ext>
          </a:extLst>
        </xdr:cNvPr>
        <xdr:cNvSpPr txBox="1"/>
      </xdr:nvSpPr>
      <xdr:spPr>
        <a:xfrm>
          <a:off x="6737427" y="14217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18533</xdr:rowOff>
    </xdr:from>
    <xdr:ext cx="469744" cy="259045"/>
    <xdr:sp macro="" textlink="">
      <xdr:nvSpPr>
        <xdr:cNvPr id="375" name="n_1mainValue【公営住宅】&#10;一人当たり面積">
          <a:extLst>
            <a:ext uri="{FF2B5EF4-FFF2-40B4-BE49-F238E27FC236}">
              <a16:creationId xmlns:a16="http://schemas.microsoft.com/office/drawing/2014/main" id="{5C5EAD3E-4C08-4D07-8651-94C35AEE99DF}"/>
            </a:ext>
          </a:extLst>
        </xdr:cNvPr>
        <xdr:cNvSpPr txBox="1"/>
      </xdr:nvSpPr>
      <xdr:spPr>
        <a:xfrm>
          <a:off x="9391727" y="14763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24020</xdr:rowOff>
    </xdr:from>
    <xdr:ext cx="469744" cy="259045"/>
    <xdr:sp macro="" textlink="">
      <xdr:nvSpPr>
        <xdr:cNvPr id="376" name="n_2mainValue【公営住宅】&#10;一人当たり面積">
          <a:extLst>
            <a:ext uri="{FF2B5EF4-FFF2-40B4-BE49-F238E27FC236}">
              <a16:creationId xmlns:a16="http://schemas.microsoft.com/office/drawing/2014/main" id="{489E8BED-84FF-46D9-AF95-32898758EDCB}"/>
            </a:ext>
          </a:extLst>
        </xdr:cNvPr>
        <xdr:cNvSpPr txBox="1"/>
      </xdr:nvSpPr>
      <xdr:spPr>
        <a:xfrm>
          <a:off x="8515427" y="14768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28745</xdr:rowOff>
    </xdr:from>
    <xdr:ext cx="469744" cy="259045"/>
    <xdr:sp macro="" textlink="">
      <xdr:nvSpPr>
        <xdr:cNvPr id="377" name="n_3mainValue【公営住宅】&#10;一人当たり面積">
          <a:extLst>
            <a:ext uri="{FF2B5EF4-FFF2-40B4-BE49-F238E27FC236}">
              <a16:creationId xmlns:a16="http://schemas.microsoft.com/office/drawing/2014/main" id="{92B2E556-8107-4288-AF63-5489946043BB}"/>
            </a:ext>
          </a:extLst>
        </xdr:cNvPr>
        <xdr:cNvSpPr txBox="1"/>
      </xdr:nvSpPr>
      <xdr:spPr>
        <a:xfrm>
          <a:off x="7626427" y="1477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33698</xdr:rowOff>
    </xdr:from>
    <xdr:ext cx="469744" cy="259045"/>
    <xdr:sp macro="" textlink="">
      <xdr:nvSpPr>
        <xdr:cNvPr id="378" name="n_4mainValue【公営住宅】&#10;一人当たり面積">
          <a:extLst>
            <a:ext uri="{FF2B5EF4-FFF2-40B4-BE49-F238E27FC236}">
              <a16:creationId xmlns:a16="http://schemas.microsoft.com/office/drawing/2014/main" id="{E434E70E-C6E5-4BC2-B63E-8DEAB3390558}"/>
            </a:ext>
          </a:extLst>
        </xdr:cNvPr>
        <xdr:cNvSpPr txBox="1"/>
      </xdr:nvSpPr>
      <xdr:spPr>
        <a:xfrm>
          <a:off x="6737427" y="14778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93EC6D25-8897-469F-AD16-235CBC66DD6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C17313E5-CDD0-41FF-B219-9F11C2C2E255}"/>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0819AE97-2BC5-48D1-869E-37EB45839EF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F2E1900C-0DC8-4064-AA36-7C8E0FAC973F}"/>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9D081441-D63F-49B8-B73A-91995746D859}"/>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1F878174-4B3F-4C7A-9C1C-5E21BCBC9ED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48F3DBEA-C755-439D-B8F5-9F2FFF0B8AE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E2784411-E3E4-47E9-838B-0409C0A1B221}"/>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84FE485E-C260-4A20-A550-D5C13CD05F2D}"/>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06DB42A5-142F-4A70-A567-D2F46E27CB5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3048A45D-DD1C-424D-A02E-3B2B5CE20B2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D6E7D7A9-5158-4520-961D-F435A74639B8}"/>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7DB5B04D-8379-4F41-9373-08EF3BCFEB19}"/>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B2BCF698-E42E-4CC9-B1F1-A9231160E17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5A26AE0A-68E5-4AF7-A415-109CCE76250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228,005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3F94CB66-6BDF-453D-80BF-73D70B8EC454}"/>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D50B620D-1F7C-4DDA-8E4A-0856524A601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5C292C29-32FE-44E8-BF31-4C2C4E662439}"/>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7858E476-1ED9-4F67-9DA9-562D5D56C972}"/>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5248600E-20EC-491E-B669-AEE107B4DB2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E76F40EA-B3A0-4EB7-BE92-126A51E2C77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FC480198-248D-491B-8D63-EC4D731C806A}"/>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024F4B09-75A2-4004-A16D-53C079F297E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DC6EB82C-5431-4C3C-9DCA-31EBC3F6A65A}"/>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DE6E5561-E9BF-4798-A1D1-FA36F6EC6832}"/>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E71A7804-E597-4D97-A4A4-457EC75E67B7}"/>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25D5EF4A-D39F-4725-AFBB-CD1783BB230F}"/>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D70B763F-B2B2-41CC-8DFB-9479DA51303B}"/>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D24212A2-ECCB-4E1B-9603-E70238183628}"/>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38D5A5DE-1205-4A9A-8F75-AF88B4445311}"/>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B2486A4B-96FC-479E-B8B1-0C6A7A0575D5}"/>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58CEE715-C607-4ED6-A3C8-E9D1121A02AF}"/>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8CA8E5C4-4BD4-4BBD-9D78-F4AE86A12B53}"/>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9D30D1A0-7B62-41EB-8D9E-5DA4F6A7BA6F}"/>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AFDD8749-0177-4DEC-94A7-5A8AB166D26B}"/>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D068022E-646F-421E-A55B-30321B2B8BB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1F8A0A6C-E3D3-4B39-889C-2E62795FD3B5}"/>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E7C2149E-89D4-4A34-B88B-BBDEF4297716}"/>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0D6B3905-08F3-4B16-A4BF-BDDB5AEB923A}"/>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0309DDB7-7261-4BD8-AAD1-A94EFD0D4919}"/>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794876FB-6537-4590-884F-0220598D26A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77833</xdr:rowOff>
    </xdr:from>
    <xdr:to>
      <xdr:col>85</xdr:col>
      <xdr:colOff>126364</xdr:colOff>
      <xdr:row>42</xdr:row>
      <xdr:rowOff>92528</xdr:rowOff>
    </xdr:to>
    <xdr:cxnSp macro="">
      <xdr:nvCxnSpPr>
        <xdr:cNvPr id="420" name="直線コネクタ 419">
          <a:extLst>
            <a:ext uri="{FF2B5EF4-FFF2-40B4-BE49-F238E27FC236}">
              <a16:creationId xmlns:a16="http://schemas.microsoft.com/office/drawing/2014/main" id="{FE2642A8-AB05-40B8-9B76-55FBCE9FCF65}"/>
            </a:ext>
          </a:extLst>
        </xdr:cNvPr>
        <xdr:cNvCxnSpPr/>
      </xdr:nvCxnSpPr>
      <xdr:spPr>
        <a:xfrm flipV="1">
          <a:off x="16318864" y="5735683"/>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1" name="【認定こども園・幼稚園・保育所】&#10;有形固定資産減価償却率最小値テキスト">
          <a:extLst>
            <a:ext uri="{FF2B5EF4-FFF2-40B4-BE49-F238E27FC236}">
              <a16:creationId xmlns:a16="http://schemas.microsoft.com/office/drawing/2014/main" id="{5E16CCEA-A105-41D3-A558-5A5049A6E94B}"/>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2" name="直線コネクタ 421">
          <a:extLst>
            <a:ext uri="{FF2B5EF4-FFF2-40B4-BE49-F238E27FC236}">
              <a16:creationId xmlns:a16="http://schemas.microsoft.com/office/drawing/2014/main" id="{4445A4F6-A8B6-4887-A87A-D07B17CBEBFA}"/>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24510</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F26DD4DD-FFD3-4421-9947-6F2DA80780CA}"/>
            </a:ext>
          </a:extLst>
        </xdr:cNvPr>
        <xdr:cNvSpPr txBox="1"/>
      </xdr:nvSpPr>
      <xdr:spPr>
        <a:xfrm>
          <a:off x="16357600" y="55109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77833</xdr:rowOff>
    </xdr:from>
    <xdr:to>
      <xdr:col>86</xdr:col>
      <xdr:colOff>25400</xdr:colOff>
      <xdr:row>33</xdr:row>
      <xdr:rowOff>77833</xdr:rowOff>
    </xdr:to>
    <xdr:cxnSp macro="">
      <xdr:nvCxnSpPr>
        <xdr:cNvPr id="424" name="直線コネクタ 423">
          <a:extLst>
            <a:ext uri="{FF2B5EF4-FFF2-40B4-BE49-F238E27FC236}">
              <a16:creationId xmlns:a16="http://schemas.microsoft.com/office/drawing/2014/main" id="{76910EA0-028D-4F22-BCBC-F37ABF326491}"/>
            </a:ext>
          </a:extLst>
        </xdr:cNvPr>
        <xdr:cNvCxnSpPr/>
      </xdr:nvCxnSpPr>
      <xdr:spPr>
        <a:xfrm>
          <a:off x="16230600" y="5735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111596</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CE20F889-5ADD-465A-AF40-979CDA107F0E}"/>
            </a:ext>
          </a:extLst>
        </xdr:cNvPr>
        <xdr:cNvSpPr txBox="1"/>
      </xdr:nvSpPr>
      <xdr:spPr>
        <a:xfrm>
          <a:off x="16357600" y="64552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133169</xdr:rowOff>
    </xdr:from>
    <xdr:to>
      <xdr:col>85</xdr:col>
      <xdr:colOff>177800</xdr:colOff>
      <xdr:row>38</xdr:row>
      <xdr:rowOff>63319</xdr:rowOff>
    </xdr:to>
    <xdr:sp macro="" textlink="">
      <xdr:nvSpPr>
        <xdr:cNvPr id="426" name="フローチャート: 判断 425">
          <a:extLst>
            <a:ext uri="{FF2B5EF4-FFF2-40B4-BE49-F238E27FC236}">
              <a16:creationId xmlns:a16="http://schemas.microsoft.com/office/drawing/2014/main" id="{64366C6F-B64C-4B51-B8CF-148A5B7FA96E}"/>
            </a:ext>
          </a:extLst>
        </xdr:cNvPr>
        <xdr:cNvSpPr/>
      </xdr:nvSpPr>
      <xdr:spPr>
        <a:xfrm>
          <a:off x="16268700" y="647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144599</xdr:rowOff>
    </xdr:from>
    <xdr:to>
      <xdr:col>81</xdr:col>
      <xdr:colOff>101600</xdr:colOff>
      <xdr:row>38</xdr:row>
      <xdr:rowOff>74749</xdr:rowOff>
    </xdr:to>
    <xdr:sp macro="" textlink="">
      <xdr:nvSpPr>
        <xdr:cNvPr id="427" name="フローチャート: 判断 426">
          <a:extLst>
            <a:ext uri="{FF2B5EF4-FFF2-40B4-BE49-F238E27FC236}">
              <a16:creationId xmlns:a16="http://schemas.microsoft.com/office/drawing/2014/main" id="{6C0136A3-05A0-4A27-A8AD-2A76C58531A7}"/>
            </a:ext>
          </a:extLst>
        </xdr:cNvPr>
        <xdr:cNvSpPr/>
      </xdr:nvSpPr>
      <xdr:spPr>
        <a:xfrm>
          <a:off x="15430500" y="648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142966</xdr:rowOff>
    </xdr:from>
    <xdr:to>
      <xdr:col>76</xdr:col>
      <xdr:colOff>165100</xdr:colOff>
      <xdr:row>38</xdr:row>
      <xdr:rowOff>73116</xdr:rowOff>
    </xdr:to>
    <xdr:sp macro="" textlink="">
      <xdr:nvSpPr>
        <xdr:cNvPr id="428" name="フローチャート: 判断 427">
          <a:extLst>
            <a:ext uri="{FF2B5EF4-FFF2-40B4-BE49-F238E27FC236}">
              <a16:creationId xmlns:a16="http://schemas.microsoft.com/office/drawing/2014/main" id="{860E06DC-0BF6-47D0-9186-FC57EE6BDB0B}"/>
            </a:ext>
          </a:extLst>
        </xdr:cNvPr>
        <xdr:cNvSpPr/>
      </xdr:nvSpPr>
      <xdr:spPr>
        <a:xfrm>
          <a:off x="14541500" y="648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120106</xdr:rowOff>
    </xdr:from>
    <xdr:to>
      <xdr:col>72</xdr:col>
      <xdr:colOff>38100</xdr:colOff>
      <xdr:row>38</xdr:row>
      <xdr:rowOff>50256</xdr:rowOff>
    </xdr:to>
    <xdr:sp macro="" textlink="">
      <xdr:nvSpPr>
        <xdr:cNvPr id="429" name="フローチャート: 判断 428">
          <a:extLst>
            <a:ext uri="{FF2B5EF4-FFF2-40B4-BE49-F238E27FC236}">
              <a16:creationId xmlns:a16="http://schemas.microsoft.com/office/drawing/2014/main" id="{4C9A305A-BAD9-4105-8A26-1BE386FF7839}"/>
            </a:ext>
          </a:extLst>
        </xdr:cNvPr>
        <xdr:cNvSpPr/>
      </xdr:nvSpPr>
      <xdr:spPr>
        <a:xfrm>
          <a:off x="13652500" y="646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98878</xdr:rowOff>
    </xdr:from>
    <xdr:to>
      <xdr:col>67</xdr:col>
      <xdr:colOff>101600</xdr:colOff>
      <xdr:row>38</xdr:row>
      <xdr:rowOff>29028</xdr:rowOff>
    </xdr:to>
    <xdr:sp macro="" textlink="">
      <xdr:nvSpPr>
        <xdr:cNvPr id="430" name="フローチャート: 判断 429">
          <a:extLst>
            <a:ext uri="{FF2B5EF4-FFF2-40B4-BE49-F238E27FC236}">
              <a16:creationId xmlns:a16="http://schemas.microsoft.com/office/drawing/2014/main" id="{FFCE2BB6-71B7-4C26-96D1-8C1412B31A70}"/>
            </a:ext>
          </a:extLst>
        </xdr:cNvPr>
        <xdr:cNvSpPr/>
      </xdr:nvSpPr>
      <xdr:spPr>
        <a:xfrm>
          <a:off x="12763500" y="64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7AE9C4D9-521B-4987-8939-808420B11718}"/>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1DA48FF9-A820-4BE6-8ACD-D8201A309A13}"/>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C9064D09-5F03-4BA4-B982-893E5B7E0377}"/>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9252F889-E094-4A41-B52F-7094CF3DFF26}"/>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7E591355-EA33-4658-85BE-7FAE19A5DC6B}"/>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10704</xdr:rowOff>
    </xdr:from>
    <xdr:to>
      <xdr:col>85</xdr:col>
      <xdr:colOff>177800</xdr:colOff>
      <xdr:row>35</xdr:row>
      <xdr:rowOff>112304</xdr:rowOff>
    </xdr:to>
    <xdr:sp macro="" textlink="">
      <xdr:nvSpPr>
        <xdr:cNvPr id="436" name="楕円 435">
          <a:extLst>
            <a:ext uri="{FF2B5EF4-FFF2-40B4-BE49-F238E27FC236}">
              <a16:creationId xmlns:a16="http://schemas.microsoft.com/office/drawing/2014/main" id="{8DEA99A8-A924-4982-8EAC-101698E985E1}"/>
            </a:ext>
          </a:extLst>
        </xdr:cNvPr>
        <xdr:cNvSpPr/>
      </xdr:nvSpPr>
      <xdr:spPr>
        <a:xfrm>
          <a:off x="16268700" y="6011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33581</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3DFCE23B-7EFF-4F4C-AC45-E0636FBAC521}"/>
            </a:ext>
          </a:extLst>
        </xdr:cNvPr>
        <xdr:cNvSpPr txBox="1"/>
      </xdr:nvSpPr>
      <xdr:spPr>
        <a:xfrm>
          <a:off x="16357600" y="5862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115207</xdr:rowOff>
    </xdr:from>
    <xdr:to>
      <xdr:col>81</xdr:col>
      <xdr:colOff>101600</xdr:colOff>
      <xdr:row>35</xdr:row>
      <xdr:rowOff>45357</xdr:rowOff>
    </xdr:to>
    <xdr:sp macro="" textlink="">
      <xdr:nvSpPr>
        <xdr:cNvPr id="438" name="楕円 437">
          <a:extLst>
            <a:ext uri="{FF2B5EF4-FFF2-40B4-BE49-F238E27FC236}">
              <a16:creationId xmlns:a16="http://schemas.microsoft.com/office/drawing/2014/main" id="{2CF7FC22-EC8F-44ED-88B1-9CB82DB90D6E}"/>
            </a:ext>
          </a:extLst>
        </xdr:cNvPr>
        <xdr:cNvSpPr/>
      </xdr:nvSpPr>
      <xdr:spPr>
        <a:xfrm>
          <a:off x="15430500" y="5944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166007</xdr:rowOff>
    </xdr:from>
    <xdr:to>
      <xdr:col>85</xdr:col>
      <xdr:colOff>127000</xdr:colOff>
      <xdr:row>35</xdr:row>
      <xdr:rowOff>61504</xdr:rowOff>
    </xdr:to>
    <xdr:cxnSp macro="">
      <xdr:nvCxnSpPr>
        <xdr:cNvPr id="439" name="直線コネクタ 438">
          <a:extLst>
            <a:ext uri="{FF2B5EF4-FFF2-40B4-BE49-F238E27FC236}">
              <a16:creationId xmlns:a16="http://schemas.microsoft.com/office/drawing/2014/main" id="{D18BE263-E457-4468-9B44-0A40C18A8BDE}"/>
            </a:ext>
          </a:extLst>
        </xdr:cNvPr>
        <xdr:cNvCxnSpPr/>
      </xdr:nvCxnSpPr>
      <xdr:spPr>
        <a:xfrm>
          <a:off x="15481300" y="5995307"/>
          <a:ext cx="838200" cy="66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9072</xdr:rowOff>
    </xdr:from>
    <xdr:to>
      <xdr:col>76</xdr:col>
      <xdr:colOff>165100</xdr:colOff>
      <xdr:row>36</xdr:row>
      <xdr:rowOff>110672</xdr:rowOff>
    </xdr:to>
    <xdr:sp macro="" textlink="">
      <xdr:nvSpPr>
        <xdr:cNvPr id="440" name="楕円 439">
          <a:extLst>
            <a:ext uri="{FF2B5EF4-FFF2-40B4-BE49-F238E27FC236}">
              <a16:creationId xmlns:a16="http://schemas.microsoft.com/office/drawing/2014/main" id="{6A86AE9B-99C6-4DCB-A163-777D7DDAF62D}"/>
            </a:ext>
          </a:extLst>
        </xdr:cNvPr>
        <xdr:cNvSpPr/>
      </xdr:nvSpPr>
      <xdr:spPr>
        <a:xfrm>
          <a:off x="14541500" y="61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166007</xdr:rowOff>
    </xdr:from>
    <xdr:to>
      <xdr:col>81</xdr:col>
      <xdr:colOff>50800</xdr:colOff>
      <xdr:row>36</xdr:row>
      <xdr:rowOff>59872</xdr:rowOff>
    </xdr:to>
    <xdr:cxnSp macro="">
      <xdr:nvCxnSpPr>
        <xdr:cNvPr id="441" name="直線コネクタ 440">
          <a:extLst>
            <a:ext uri="{FF2B5EF4-FFF2-40B4-BE49-F238E27FC236}">
              <a16:creationId xmlns:a16="http://schemas.microsoft.com/office/drawing/2014/main" id="{ECD738BB-8C5B-4957-B03F-5F8A211D8223}"/>
            </a:ext>
          </a:extLst>
        </xdr:cNvPr>
        <xdr:cNvCxnSpPr/>
      </xdr:nvCxnSpPr>
      <xdr:spPr>
        <a:xfrm flipV="1">
          <a:off x="14592300" y="5995307"/>
          <a:ext cx="889000" cy="23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128270</xdr:rowOff>
    </xdr:from>
    <xdr:to>
      <xdr:col>72</xdr:col>
      <xdr:colOff>38100</xdr:colOff>
      <xdr:row>36</xdr:row>
      <xdr:rowOff>58420</xdr:rowOff>
    </xdr:to>
    <xdr:sp macro="" textlink="">
      <xdr:nvSpPr>
        <xdr:cNvPr id="442" name="楕円 441">
          <a:extLst>
            <a:ext uri="{FF2B5EF4-FFF2-40B4-BE49-F238E27FC236}">
              <a16:creationId xmlns:a16="http://schemas.microsoft.com/office/drawing/2014/main" id="{85CF8081-23A9-404F-893A-226785B4B79B}"/>
            </a:ext>
          </a:extLst>
        </xdr:cNvPr>
        <xdr:cNvSpPr/>
      </xdr:nvSpPr>
      <xdr:spPr>
        <a:xfrm>
          <a:off x="13652500" y="612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7620</xdr:rowOff>
    </xdr:from>
    <xdr:to>
      <xdr:col>76</xdr:col>
      <xdr:colOff>114300</xdr:colOff>
      <xdr:row>36</xdr:row>
      <xdr:rowOff>59872</xdr:rowOff>
    </xdr:to>
    <xdr:cxnSp macro="">
      <xdr:nvCxnSpPr>
        <xdr:cNvPr id="443" name="直線コネクタ 442">
          <a:extLst>
            <a:ext uri="{FF2B5EF4-FFF2-40B4-BE49-F238E27FC236}">
              <a16:creationId xmlns:a16="http://schemas.microsoft.com/office/drawing/2014/main" id="{A7FDDD13-D670-4490-831D-58A344C3D010}"/>
            </a:ext>
          </a:extLst>
        </xdr:cNvPr>
        <xdr:cNvCxnSpPr/>
      </xdr:nvCxnSpPr>
      <xdr:spPr>
        <a:xfrm>
          <a:off x="13703300" y="6179820"/>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90715</xdr:rowOff>
    </xdr:from>
    <xdr:to>
      <xdr:col>67</xdr:col>
      <xdr:colOff>101600</xdr:colOff>
      <xdr:row>42</xdr:row>
      <xdr:rowOff>20865</xdr:rowOff>
    </xdr:to>
    <xdr:sp macro="" textlink="">
      <xdr:nvSpPr>
        <xdr:cNvPr id="444" name="楕円 443">
          <a:extLst>
            <a:ext uri="{FF2B5EF4-FFF2-40B4-BE49-F238E27FC236}">
              <a16:creationId xmlns:a16="http://schemas.microsoft.com/office/drawing/2014/main" id="{E446452B-AB8D-480F-925B-30286FCB3207}"/>
            </a:ext>
          </a:extLst>
        </xdr:cNvPr>
        <xdr:cNvSpPr/>
      </xdr:nvSpPr>
      <xdr:spPr>
        <a:xfrm>
          <a:off x="12763500" y="712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7620</xdr:rowOff>
    </xdr:from>
    <xdr:to>
      <xdr:col>71</xdr:col>
      <xdr:colOff>177800</xdr:colOff>
      <xdr:row>41</xdr:row>
      <xdr:rowOff>141515</xdr:rowOff>
    </xdr:to>
    <xdr:cxnSp macro="">
      <xdr:nvCxnSpPr>
        <xdr:cNvPr id="445" name="直線コネクタ 444">
          <a:extLst>
            <a:ext uri="{FF2B5EF4-FFF2-40B4-BE49-F238E27FC236}">
              <a16:creationId xmlns:a16="http://schemas.microsoft.com/office/drawing/2014/main" id="{2127A74C-3F50-478E-96C1-2EB19BD88778}"/>
            </a:ext>
          </a:extLst>
        </xdr:cNvPr>
        <xdr:cNvCxnSpPr/>
      </xdr:nvCxnSpPr>
      <xdr:spPr>
        <a:xfrm flipV="1">
          <a:off x="12814300" y="6179820"/>
          <a:ext cx="889000" cy="99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65876</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074B7485-412C-40BF-83CD-964688E13D02}"/>
            </a:ext>
          </a:extLst>
        </xdr:cNvPr>
        <xdr:cNvSpPr txBox="1"/>
      </xdr:nvSpPr>
      <xdr:spPr>
        <a:xfrm>
          <a:off x="15266044" y="658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64243</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75BE0259-1716-4EC7-9F1A-757B3AB59727}"/>
            </a:ext>
          </a:extLst>
        </xdr:cNvPr>
        <xdr:cNvSpPr txBox="1"/>
      </xdr:nvSpPr>
      <xdr:spPr>
        <a:xfrm>
          <a:off x="14389744" y="6579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41383</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318AC443-6D1F-4AF9-9EC4-01E02FE8FEB5}"/>
            </a:ext>
          </a:extLst>
        </xdr:cNvPr>
        <xdr:cNvSpPr txBox="1"/>
      </xdr:nvSpPr>
      <xdr:spPr>
        <a:xfrm>
          <a:off x="13500744" y="6556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45555</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03C1C96F-542C-4BFC-81E8-ADD63BA38426}"/>
            </a:ext>
          </a:extLst>
        </xdr:cNvPr>
        <xdr:cNvSpPr txBox="1"/>
      </xdr:nvSpPr>
      <xdr:spPr>
        <a:xfrm>
          <a:off x="12611744" y="6217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61884</xdr:rowOff>
    </xdr:from>
    <xdr:ext cx="405111" cy="259045"/>
    <xdr:sp macro="" textlink="">
      <xdr:nvSpPr>
        <xdr:cNvPr id="450" name="n_1mainValue【認定こども園・幼稚園・保育所】&#10;有形固定資産減価償却率">
          <a:extLst>
            <a:ext uri="{FF2B5EF4-FFF2-40B4-BE49-F238E27FC236}">
              <a16:creationId xmlns:a16="http://schemas.microsoft.com/office/drawing/2014/main" id="{4CD6834F-53F6-487F-9472-A0B15BD5B76B}"/>
            </a:ext>
          </a:extLst>
        </xdr:cNvPr>
        <xdr:cNvSpPr txBox="1"/>
      </xdr:nvSpPr>
      <xdr:spPr>
        <a:xfrm>
          <a:off x="15266044" y="5719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127199</xdr:rowOff>
    </xdr:from>
    <xdr:ext cx="405111" cy="259045"/>
    <xdr:sp macro="" textlink="">
      <xdr:nvSpPr>
        <xdr:cNvPr id="451" name="n_2mainValue【認定こども園・幼稚園・保育所】&#10;有形固定資産減価償却率">
          <a:extLst>
            <a:ext uri="{FF2B5EF4-FFF2-40B4-BE49-F238E27FC236}">
              <a16:creationId xmlns:a16="http://schemas.microsoft.com/office/drawing/2014/main" id="{08674B29-453B-4DF6-9181-928BFEF0FEB6}"/>
            </a:ext>
          </a:extLst>
        </xdr:cNvPr>
        <xdr:cNvSpPr txBox="1"/>
      </xdr:nvSpPr>
      <xdr:spPr>
        <a:xfrm>
          <a:off x="14389744" y="5956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74947</xdr:rowOff>
    </xdr:from>
    <xdr:ext cx="405111" cy="259045"/>
    <xdr:sp macro="" textlink="">
      <xdr:nvSpPr>
        <xdr:cNvPr id="452" name="n_3mainValue【認定こども園・幼稚園・保育所】&#10;有形固定資産減価償却率">
          <a:extLst>
            <a:ext uri="{FF2B5EF4-FFF2-40B4-BE49-F238E27FC236}">
              <a16:creationId xmlns:a16="http://schemas.microsoft.com/office/drawing/2014/main" id="{8A72BA04-BB1E-4C13-930C-21D1FF56A27A}"/>
            </a:ext>
          </a:extLst>
        </xdr:cNvPr>
        <xdr:cNvSpPr txBox="1"/>
      </xdr:nvSpPr>
      <xdr:spPr>
        <a:xfrm>
          <a:off x="13500744" y="590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42</xdr:row>
      <xdr:rowOff>11992</xdr:rowOff>
    </xdr:from>
    <xdr:ext cx="405111" cy="259045"/>
    <xdr:sp macro="" textlink="">
      <xdr:nvSpPr>
        <xdr:cNvPr id="453" name="n_4mainValue【認定こども園・幼稚園・保育所】&#10;有形固定資産減価償却率">
          <a:extLst>
            <a:ext uri="{FF2B5EF4-FFF2-40B4-BE49-F238E27FC236}">
              <a16:creationId xmlns:a16="http://schemas.microsoft.com/office/drawing/2014/main" id="{93651175-FE4D-4F8F-997C-17973F32EB2D}"/>
            </a:ext>
          </a:extLst>
        </xdr:cNvPr>
        <xdr:cNvSpPr txBox="1"/>
      </xdr:nvSpPr>
      <xdr:spPr>
        <a:xfrm>
          <a:off x="12611744" y="7212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B2079606-AF8A-43AA-85A1-5A8E587CF01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AF89F9CC-0BD2-4E80-AC9E-59CAC95F8C5E}"/>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BB4AB9E0-32F2-4993-8D00-749011F5C3F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68C2B527-7AD0-45FD-B74C-8310AA3E09AD}"/>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4A9D87F7-E778-430D-8BB6-13CEE7A1550F}"/>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EB171661-DC39-4546-ADC7-4D7EAF69F72F}"/>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2ED9386B-1A14-48E0-9F65-5166FE7634C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239E3A8E-E183-4248-A711-C3225BE528B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E512356D-E81E-4C96-9AC6-B059B8AFC5D5}"/>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A786135A-2818-441C-B040-7E6A6BC7DEC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4" name="直線コネクタ 463">
          <a:extLst>
            <a:ext uri="{FF2B5EF4-FFF2-40B4-BE49-F238E27FC236}">
              <a16:creationId xmlns:a16="http://schemas.microsoft.com/office/drawing/2014/main" id="{07CC9C4C-1BFD-4A7B-AC0F-E27D6C58C23D}"/>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5" name="テキスト ボックス 464">
          <a:extLst>
            <a:ext uri="{FF2B5EF4-FFF2-40B4-BE49-F238E27FC236}">
              <a16:creationId xmlns:a16="http://schemas.microsoft.com/office/drawing/2014/main" id="{413A003C-AC4D-4B61-8F72-E872543F7F3E}"/>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6" name="直線コネクタ 465">
          <a:extLst>
            <a:ext uri="{FF2B5EF4-FFF2-40B4-BE49-F238E27FC236}">
              <a16:creationId xmlns:a16="http://schemas.microsoft.com/office/drawing/2014/main" id="{85B6B09B-1627-4C08-9336-738763C8CC66}"/>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7" name="テキスト ボックス 466">
          <a:extLst>
            <a:ext uri="{FF2B5EF4-FFF2-40B4-BE49-F238E27FC236}">
              <a16:creationId xmlns:a16="http://schemas.microsoft.com/office/drawing/2014/main" id="{6F10B95C-45E5-4003-9584-3FB93986A863}"/>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8" name="直線コネクタ 467">
          <a:extLst>
            <a:ext uri="{FF2B5EF4-FFF2-40B4-BE49-F238E27FC236}">
              <a16:creationId xmlns:a16="http://schemas.microsoft.com/office/drawing/2014/main" id="{6A8DF9F5-C548-4061-B57B-B9E8A9CE4E06}"/>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9" name="テキスト ボックス 468">
          <a:extLst>
            <a:ext uri="{FF2B5EF4-FFF2-40B4-BE49-F238E27FC236}">
              <a16:creationId xmlns:a16="http://schemas.microsoft.com/office/drawing/2014/main" id="{2AC87DB5-E31D-46EF-9CFA-601554ACBDC7}"/>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0" name="直線コネクタ 469">
          <a:extLst>
            <a:ext uri="{FF2B5EF4-FFF2-40B4-BE49-F238E27FC236}">
              <a16:creationId xmlns:a16="http://schemas.microsoft.com/office/drawing/2014/main" id="{76A786DD-0E36-426D-8A9E-A38D48549757}"/>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1" name="テキスト ボックス 470">
          <a:extLst>
            <a:ext uri="{FF2B5EF4-FFF2-40B4-BE49-F238E27FC236}">
              <a16:creationId xmlns:a16="http://schemas.microsoft.com/office/drawing/2014/main" id="{2D58B8F4-C85A-4B4A-9621-C09AD2156A03}"/>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2" name="直線コネクタ 471">
          <a:extLst>
            <a:ext uri="{FF2B5EF4-FFF2-40B4-BE49-F238E27FC236}">
              <a16:creationId xmlns:a16="http://schemas.microsoft.com/office/drawing/2014/main" id="{112E0C16-EFD1-49C9-BA17-D76BED7DA39D}"/>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3" name="テキスト ボックス 472">
          <a:extLst>
            <a:ext uri="{FF2B5EF4-FFF2-40B4-BE49-F238E27FC236}">
              <a16:creationId xmlns:a16="http://schemas.microsoft.com/office/drawing/2014/main" id="{14DF7D87-A684-4DA8-B185-BA2A588BBDEB}"/>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4" name="【認定こども園・幼稚園・保育所】&#10;一人当たり面積グラフ枠">
          <a:extLst>
            <a:ext uri="{FF2B5EF4-FFF2-40B4-BE49-F238E27FC236}">
              <a16:creationId xmlns:a16="http://schemas.microsoft.com/office/drawing/2014/main" id="{36BB611E-18F1-4035-8C41-A82252D1DA72}"/>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141122</xdr:rowOff>
    </xdr:from>
    <xdr:to>
      <xdr:col>116</xdr:col>
      <xdr:colOff>62864</xdr:colOff>
      <xdr:row>41</xdr:row>
      <xdr:rowOff>110490</xdr:rowOff>
    </xdr:to>
    <xdr:cxnSp macro="">
      <xdr:nvCxnSpPr>
        <xdr:cNvPr id="475" name="直線コネクタ 474">
          <a:extLst>
            <a:ext uri="{FF2B5EF4-FFF2-40B4-BE49-F238E27FC236}">
              <a16:creationId xmlns:a16="http://schemas.microsoft.com/office/drawing/2014/main" id="{89D54FA8-F26E-497D-B042-E18EC9C8123D}"/>
            </a:ext>
          </a:extLst>
        </xdr:cNvPr>
        <xdr:cNvCxnSpPr/>
      </xdr:nvCxnSpPr>
      <xdr:spPr>
        <a:xfrm flipV="1">
          <a:off x="22160864" y="5970422"/>
          <a:ext cx="0" cy="1169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114317</xdr:rowOff>
    </xdr:from>
    <xdr:ext cx="469744" cy="259045"/>
    <xdr:sp macro="" textlink="">
      <xdr:nvSpPr>
        <xdr:cNvPr id="476" name="【認定こども園・幼稚園・保育所】&#10;一人当たり面積最小値テキスト">
          <a:extLst>
            <a:ext uri="{FF2B5EF4-FFF2-40B4-BE49-F238E27FC236}">
              <a16:creationId xmlns:a16="http://schemas.microsoft.com/office/drawing/2014/main" id="{ADD6902B-6EB7-4605-8678-D01E26430FD1}"/>
            </a:ext>
          </a:extLst>
        </xdr:cNvPr>
        <xdr:cNvSpPr txBox="1"/>
      </xdr:nvSpPr>
      <xdr:spPr>
        <a:xfrm>
          <a:off x="22199600" y="7143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110490</xdr:rowOff>
    </xdr:from>
    <xdr:to>
      <xdr:col>116</xdr:col>
      <xdr:colOff>152400</xdr:colOff>
      <xdr:row>41</xdr:row>
      <xdr:rowOff>110490</xdr:rowOff>
    </xdr:to>
    <xdr:cxnSp macro="">
      <xdr:nvCxnSpPr>
        <xdr:cNvPr id="477" name="直線コネクタ 476">
          <a:extLst>
            <a:ext uri="{FF2B5EF4-FFF2-40B4-BE49-F238E27FC236}">
              <a16:creationId xmlns:a16="http://schemas.microsoft.com/office/drawing/2014/main" id="{0B171EDA-A82E-4FEC-9880-810C839D8045}"/>
            </a:ext>
          </a:extLst>
        </xdr:cNvPr>
        <xdr:cNvCxnSpPr/>
      </xdr:nvCxnSpPr>
      <xdr:spPr>
        <a:xfrm>
          <a:off x="22072600" y="7139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87799</xdr:rowOff>
    </xdr:from>
    <xdr:ext cx="469744" cy="259045"/>
    <xdr:sp macro="" textlink="">
      <xdr:nvSpPr>
        <xdr:cNvPr id="478" name="【認定こども園・幼稚園・保育所】&#10;一人当たり面積最大値テキスト">
          <a:extLst>
            <a:ext uri="{FF2B5EF4-FFF2-40B4-BE49-F238E27FC236}">
              <a16:creationId xmlns:a16="http://schemas.microsoft.com/office/drawing/2014/main" id="{5D68049B-24B2-476B-BB41-C611D3DB63B0}"/>
            </a:ext>
          </a:extLst>
        </xdr:cNvPr>
        <xdr:cNvSpPr txBox="1"/>
      </xdr:nvSpPr>
      <xdr:spPr>
        <a:xfrm>
          <a:off x="22199600" y="5745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141122</xdr:rowOff>
    </xdr:from>
    <xdr:to>
      <xdr:col>116</xdr:col>
      <xdr:colOff>152400</xdr:colOff>
      <xdr:row>34</xdr:row>
      <xdr:rowOff>141122</xdr:rowOff>
    </xdr:to>
    <xdr:cxnSp macro="">
      <xdr:nvCxnSpPr>
        <xdr:cNvPr id="479" name="直線コネクタ 478">
          <a:extLst>
            <a:ext uri="{FF2B5EF4-FFF2-40B4-BE49-F238E27FC236}">
              <a16:creationId xmlns:a16="http://schemas.microsoft.com/office/drawing/2014/main" id="{0D7735EF-FAD8-4ED0-95BD-B267CACA1B90}"/>
            </a:ext>
          </a:extLst>
        </xdr:cNvPr>
        <xdr:cNvCxnSpPr/>
      </xdr:nvCxnSpPr>
      <xdr:spPr>
        <a:xfrm>
          <a:off x="22072600" y="5970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57421</xdr:rowOff>
    </xdr:from>
    <xdr:ext cx="469744" cy="259045"/>
    <xdr:sp macro="" textlink="">
      <xdr:nvSpPr>
        <xdr:cNvPr id="480" name="【認定こども園・幼稚園・保育所】&#10;一人当たり面積平均値テキスト">
          <a:extLst>
            <a:ext uri="{FF2B5EF4-FFF2-40B4-BE49-F238E27FC236}">
              <a16:creationId xmlns:a16="http://schemas.microsoft.com/office/drawing/2014/main" id="{C632003F-9A3E-44EC-BC69-D523AD7CC7EA}"/>
            </a:ext>
          </a:extLst>
        </xdr:cNvPr>
        <xdr:cNvSpPr txBox="1"/>
      </xdr:nvSpPr>
      <xdr:spPr>
        <a:xfrm>
          <a:off x="22199600" y="67439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34544</xdr:rowOff>
    </xdr:from>
    <xdr:to>
      <xdr:col>116</xdr:col>
      <xdr:colOff>114300</xdr:colOff>
      <xdr:row>40</xdr:row>
      <xdr:rowOff>136144</xdr:rowOff>
    </xdr:to>
    <xdr:sp macro="" textlink="">
      <xdr:nvSpPr>
        <xdr:cNvPr id="481" name="フローチャート: 判断 480">
          <a:extLst>
            <a:ext uri="{FF2B5EF4-FFF2-40B4-BE49-F238E27FC236}">
              <a16:creationId xmlns:a16="http://schemas.microsoft.com/office/drawing/2014/main" id="{6A423F59-AE00-4CCB-B2F4-EBD314AE6B6E}"/>
            </a:ext>
          </a:extLst>
        </xdr:cNvPr>
        <xdr:cNvSpPr/>
      </xdr:nvSpPr>
      <xdr:spPr>
        <a:xfrm>
          <a:off x="22110700" y="6892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38659</xdr:rowOff>
    </xdr:from>
    <xdr:to>
      <xdr:col>112</xdr:col>
      <xdr:colOff>38100</xdr:colOff>
      <xdr:row>40</xdr:row>
      <xdr:rowOff>140259</xdr:rowOff>
    </xdr:to>
    <xdr:sp macro="" textlink="">
      <xdr:nvSpPr>
        <xdr:cNvPr id="482" name="フローチャート: 判断 481">
          <a:extLst>
            <a:ext uri="{FF2B5EF4-FFF2-40B4-BE49-F238E27FC236}">
              <a16:creationId xmlns:a16="http://schemas.microsoft.com/office/drawing/2014/main" id="{A5F38BBF-736B-44F1-98F1-942054D45795}"/>
            </a:ext>
          </a:extLst>
        </xdr:cNvPr>
        <xdr:cNvSpPr/>
      </xdr:nvSpPr>
      <xdr:spPr>
        <a:xfrm>
          <a:off x="21272500" y="6896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50088</xdr:rowOff>
    </xdr:from>
    <xdr:to>
      <xdr:col>107</xdr:col>
      <xdr:colOff>101600</xdr:colOff>
      <xdr:row>40</xdr:row>
      <xdr:rowOff>151688</xdr:rowOff>
    </xdr:to>
    <xdr:sp macro="" textlink="">
      <xdr:nvSpPr>
        <xdr:cNvPr id="483" name="フローチャート: 判断 482">
          <a:extLst>
            <a:ext uri="{FF2B5EF4-FFF2-40B4-BE49-F238E27FC236}">
              <a16:creationId xmlns:a16="http://schemas.microsoft.com/office/drawing/2014/main" id="{0BE4ECE0-00EC-44F3-999C-CB57ADE79F2C}"/>
            </a:ext>
          </a:extLst>
        </xdr:cNvPr>
        <xdr:cNvSpPr/>
      </xdr:nvSpPr>
      <xdr:spPr>
        <a:xfrm>
          <a:off x="20383500" y="6908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56490</xdr:rowOff>
    </xdr:from>
    <xdr:to>
      <xdr:col>102</xdr:col>
      <xdr:colOff>165100</xdr:colOff>
      <xdr:row>40</xdr:row>
      <xdr:rowOff>158090</xdr:rowOff>
    </xdr:to>
    <xdr:sp macro="" textlink="">
      <xdr:nvSpPr>
        <xdr:cNvPr id="484" name="フローチャート: 判断 483">
          <a:extLst>
            <a:ext uri="{FF2B5EF4-FFF2-40B4-BE49-F238E27FC236}">
              <a16:creationId xmlns:a16="http://schemas.microsoft.com/office/drawing/2014/main" id="{C439797C-36EF-41C7-838E-80E864CE83CE}"/>
            </a:ext>
          </a:extLst>
        </xdr:cNvPr>
        <xdr:cNvSpPr/>
      </xdr:nvSpPr>
      <xdr:spPr>
        <a:xfrm>
          <a:off x="19494500" y="691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61976</xdr:rowOff>
    </xdr:from>
    <xdr:to>
      <xdr:col>98</xdr:col>
      <xdr:colOff>38100</xdr:colOff>
      <xdr:row>40</xdr:row>
      <xdr:rowOff>163576</xdr:rowOff>
    </xdr:to>
    <xdr:sp macro="" textlink="">
      <xdr:nvSpPr>
        <xdr:cNvPr id="485" name="フローチャート: 判断 484">
          <a:extLst>
            <a:ext uri="{FF2B5EF4-FFF2-40B4-BE49-F238E27FC236}">
              <a16:creationId xmlns:a16="http://schemas.microsoft.com/office/drawing/2014/main" id="{0198010A-5D7E-454A-B603-D0A2FA5E0293}"/>
            </a:ext>
          </a:extLst>
        </xdr:cNvPr>
        <xdr:cNvSpPr/>
      </xdr:nvSpPr>
      <xdr:spPr>
        <a:xfrm>
          <a:off x="18605500" y="6919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8E9247F3-C787-4733-8B14-CB64FD7F35FD}"/>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C1FD4BFC-F131-40E0-84B7-9E675D2020ED}"/>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EC535153-09E9-4E59-8F2B-4FCFF996837F}"/>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8F9BB343-9553-4128-ADF8-70E51D30AAE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33DEC058-946C-4D94-A2AA-F20D1D8C2449}"/>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68376</xdr:rowOff>
    </xdr:from>
    <xdr:to>
      <xdr:col>116</xdr:col>
      <xdr:colOff>114300</xdr:colOff>
      <xdr:row>40</xdr:row>
      <xdr:rowOff>169976</xdr:rowOff>
    </xdr:to>
    <xdr:sp macro="" textlink="">
      <xdr:nvSpPr>
        <xdr:cNvPr id="491" name="楕円 490">
          <a:extLst>
            <a:ext uri="{FF2B5EF4-FFF2-40B4-BE49-F238E27FC236}">
              <a16:creationId xmlns:a16="http://schemas.microsoft.com/office/drawing/2014/main" id="{3AD54132-C6EC-4F45-A6BE-AB7345F0BDFC}"/>
            </a:ext>
          </a:extLst>
        </xdr:cNvPr>
        <xdr:cNvSpPr/>
      </xdr:nvSpPr>
      <xdr:spPr>
        <a:xfrm>
          <a:off x="22110700" y="6926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46803</xdr:rowOff>
    </xdr:from>
    <xdr:ext cx="469744" cy="259045"/>
    <xdr:sp macro="" textlink="">
      <xdr:nvSpPr>
        <xdr:cNvPr id="492" name="【認定こども園・幼稚園・保育所】&#10;一人当たり面積該当値テキスト">
          <a:extLst>
            <a:ext uri="{FF2B5EF4-FFF2-40B4-BE49-F238E27FC236}">
              <a16:creationId xmlns:a16="http://schemas.microsoft.com/office/drawing/2014/main" id="{B353E912-A183-46EB-84E2-182E09B48AE2}"/>
            </a:ext>
          </a:extLst>
        </xdr:cNvPr>
        <xdr:cNvSpPr txBox="1"/>
      </xdr:nvSpPr>
      <xdr:spPr>
        <a:xfrm>
          <a:off x="22199600" y="6904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76606</xdr:rowOff>
    </xdr:from>
    <xdr:to>
      <xdr:col>112</xdr:col>
      <xdr:colOff>38100</xdr:colOff>
      <xdr:row>41</xdr:row>
      <xdr:rowOff>6756</xdr:rowOff>
    </xdr:to>
    <xdr:sp macro="" textlink="">
      <xdr:nvSpPr>
        <xdr:cNvPr id="493" name="楕円 492">
          <a:extLst>
            <a:ext uri="{FF2B5EF4-FFF2-40B4-BE49-F238E27FC236}">
              <a16:creationId xmlns:a16="http://schemas.microsoft.com/office/drawing/2014/main" id="{D684CBDA-A5BA-4FB3-AD5E-610F1226D451}"/>
            </a:ext>
          </a:extLst>
        </xdr:cNvPr>
        <xdr:cNvSpPr/>
      </xdr:nvSpPr>
      <xdr:spPr>
        <a:xfrm>
          <a:off x="21272500" y="6934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119176</xdr:rowOff>
    </xdr:from>
    <xdr:to>
      <xdr:col>116</xdr:col>
      <xdr:colOff>63500</xdr:colOff>
      <xdr:row>40</xdr:row>
      <xdr:rowOff>127406</xdr:rowOff>
    </xdr:to>
    <xdr:cxnSp macro="">
      <xdr:nvCxnSpPr>
        <xdr:cNvPr id="494" name="直線コネクタ 493">
          <a:extLst>
            <a:ext uri="{FF2B5EF4-FFF2-40B4-BE49-F238E27FC236}">
              <a16:creationId xmlns:a16="http://schemas.microsoft.com/office/drawing/2014/main" id="{E992DF83-EC3A-4349-A65F-F4924035A87D}"/>
            </a:ext>
          </a:extLst>
        </xdr:cNvPr>
        <xdr:cNvCxnSpPr/>
      </xdr:nvCxnSpPr>
      <xdr:spPr>
        <a:xfrm flipV="1">
          <a:off x="21323300" y="6977176"/>
          <a:ext cx="838200" cy="8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35458</xdr:rowOff>
    </xdr:from>
    <xdr:to>
      <xdr:col>107</xdr:col>
      <xdr:colOff>101600</xdr:colOff>
      <xdr:row>40</xdr:row>
      <xdr:rowOff>137058</xdr:rowOff>
    </xdr:to>
    <xdr:sp macro="" textlink="">
      <xdr:nvSpPr>
        <xdr:cNvPr id="495" name="楕円 494">
          <a:extLst>
            <a:ext uri="{FF2B5EF4-FFF2-40B4-BE49-F238E27FC236}">
              <a16:creationId xmlns:a16="http://schemas.microsoft.com/office/drawing/2014/main" id="{3851972D-C8FB-44CC-B6F0-DFE5C326339E}"/>
            </a:ext>
          </a:extLst>
        </xdr:cNvPr>
        <xdr:cNvSpPr/>
      </xdr:nvSpPr>
      <xdr:spPr>
        <a:xfrm>
          <a:off x="20383500" y="6893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86258</xdr:rowOff>
    </xdr:from>
    <xdr:to>
      <xdr:col>111</xdr:col>
      <xdr:colOff>177800</xdr:colOff>
      <xdr:row>40</xdr:row>
      <xdr:rowOff>127406</xdr:rowOff>
    </xdr:to>
    <xdr:cxnSp macro="">
      <xdr:nvCxnSpPr>
        <xdr:cNvPr id="496" name="直線コネクタ 495">
          <a:extLst>
            <a:ext uri="{FF2B5EF4-FFF2-40B4-BE49-F238E27FC236}">
              <a16:creationId xmlns:a16="http://schemas.microsoft.com/office/drawing/2014/main" id="{376BE505-678B-4110-BB6C-676C0D720755}"/>
            </a:ext>
          </a:extLst>
        </xdr:cNvPr>
        <xdr:cNvCxnSpPr/>
      </xdr:nvCxnSpPr>
      <xdr:spPr>
        <a:xfrm>
          <a:off x="20434300" y="694425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43231</xdr:rowOff>
    </xdr:from>
    <xdr:to>
      <xdr:col>102</xdr:col>
      <xdr:colOff>165100</xdr:colOff>
      <xdr:row>40</xdr:row>
      <xdr:rowOff>144831</xdr:rowOff>
    </xdr:to>
    <xdr:sp macro="" textlink="">
      <xdr:nvSpPr>
        <xdr:cNvPr id="497" name="楕円 496">
          <a:extLst>
            <a:ext uri="{FF2B5EF4-FFF2-40B4-BE49-F238E27FC236}">
              <a16:creationId xmlns:a16="http://schemas.microsoft.com/office/drawing/2014/main" id="{77C50ACB-3D8C-400D-97A0-55629A623211}"/>
            </a:ext>
          </a:extLst>
        </xdr:cNvPr>
        <xdr:cNvSpPr/>
      </xdr:nvSpPr>
      <xdr:spPr>
        <a:xfrm>
          <a:off x="19494500" y="6901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86258</xdr:rowOff>
    </xdr:from>
    <xdr:to>
      <xdr:col>107</xdr:col>
      <xdr:colOff>50800</xdr:colOff>
      <xdr:row>40</xdr:row>
      <xdr:rowOff>94031</xdr:rowOff>
    </xdr:to>
    <xdr:cxnSp macro="">
      <xdr:nvCxnSpPr>
        <xdr:cNvPr id="498" name="直線コネクタ 497">
          <a:extLst>
            <a:ext uri="{FF2B5EF4-FFF2-40B4-BE49-F238E27FC236}">
              <a16:creationId xmlns:a16="http://schemas.microsoft.com/office/drawing/2014/main" id="{443AEF08-E819-4159-93E8-92AA42457039}"/>
            </a:ext>
          </a:extLst>
        </xdr:cNvPr>
        <xdr:cNvCxnSpPr/>
      </xdr:nvCxnSpPr>
      <xdr:spPr>
        <a:xfrm flipV="1">
          <a:off x="19545300" y="6944258"/>
          <a:ext cx="889000" cy="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150673</xdr:rowOff>
    </xdr:from>
    <xdr:to>
      <xdr:col>98</xdr:col>
      <xdr:colOff>38100</xdr:colOff>
      <xdr:row>41</xdr:row>
      <xdr:rowOff>80823</xdr:rowOff>
    </xdr:to>
    <xdr:sp macro="" textlink="">
      <xdr:nvSpPr>
        <xdr:cNvPr id="499" name="楕円 498">
          <a:extLst>
            <a:ext uri="{FF2B5EF4-FFF2-40B4-BE49-F238E27FC236}">
              <a16:creationId xmlns:a16="http://schemas.microsoft.com/office/drawing/2014/main" id="{B5BE6D93-09A9-43CA-95AF-E66C39F6BA64}"/>
            </a:ext>
          </a:extLst>
        </xdr:cNvPr>
        <xdr:cNvSpPr/>
      </xdr:nvSpPr>
      <xdr:spPr>
        <a:xfrm>
          <a:off x="18605500" y="7008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94031</xdr:rowOff>
    </xdr:from>
    <xdr:to>
      <xdr:col>102</xdr:col>
      <xdr:colOff>114300</xdr:colOff>
      <xdr:row>41</xdr:row>
      <xdr:rowOff>30023</xdr:rowOff>
    </xdr:to>
    <xdr:cxnSp macro="">
      <xdr:nvCxnSpPr>
        <xdr:cNvPr id="500" name="直線コネクタ 499">
          <a:extLst>
            <a:ext uri="{FF2B5EF4-FFF2-40B4-BE49-F238E27FC236}">
              <a16:creationId xmlns:a16="http://schemas.microsoft.com/office/drawing/2014/main" id="{4218E9AA-B004-475C-85E0-CD508E1256DD}"/>
            </a:ext>
          </a:extLst>
        </xdr:cNvPr>
        <xdr:cNvCxnSpPr/>
      </xdr:nvCxnSpPr>
      <xdr:spPr>
        <a:xfrm flipV="1">
          <a:off x="18656300" y="6952031"/>
          <a:ext cx="889000" cy="107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156786</xdr:rowOff>
    </xdr:from>
    <xdr:ext cx="469744" cy="259045"/>
    <xdr:sp macro="" textlink="">
      <xdr:nvSpPr>
        <xdr:cNvPr id="501" name="n_1aveValue【認定こども園・幼稚園・保育所】&#10;一人当たり面積">
          <a:extLst>
            <a:ext uri="{FF2B5EF4-FFF2-40B4-BE49-F238E27FC236}">
              <a16:creationId xmlns:a16="http://schemas.microsoft.com/office/drawing/2014/main" id="{F758D6A6-7491-491F-8916-E0F7BC189459}"/>
            </a:ext>
          </a:extLst>
        </xdr:cNvPr>
        <xdr:cNvSpPr txBox="1"/>
      </xdr:nvSpPr>
      <xdr:spPr>
        <a:xfrm>
          <a:off x="21075727" y="66718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142815</xdr:rowOff>
    </xdr:from>
    <xdr:ext cx="469744" cy="259045"/>
    <xdr:sp macro="" textlink="">
      <xdr:nvSpPr>
        <xdr:cNvPr id="502" name="n_2aveValue【認定こども園・幼稚園・保育所】&#10;一人当たり面積">
          <a:extLst>
            <a:ext uri="{FF2B5EF4-FFF2-40B4-BE49-F238E27FC236}">
              <a16:creationId xmlns:a16="http://schemas.microsoft.com/office/drawing/2014/main" id="{7243BCF0-A5E5-4FA8-B724-5869F6D3EA4A}"/>
            </a:ext>
          </a:extLst>
        </xdr:cNvPr>
        <xdr:cNvSpPr txBox="1"/>
      </xdr:nvSpPr>
      <xdr:spPr>
        <a:xfrm>
          <a:off x="20199427" y="7000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149217</xdr:rowOff>
    </xdr:from>
    <xdr:ext cx="469744" cy="259045"/>
    <xdr:sp macro="" textlink="">
      <xdr:nvSpPr>
        <xdr:cNvPr id="503" name="n_3aveValue【認定こども園・幼稚園・保育所】&#10;一人当たり面積">
          <a:extLst>
            <a:ext uri="{FF2B5EF4-FFF2-40B4-BE49-F238E27FC236}">
              <a16:creationId xmlns:a16="http://schemas.microsoft.com/office/drawing/2014/main" id="{D498D438-29B6-4870-B0BF-F034BFADBF29}"/>
            </a:ext>
          </a:extLst>
        </xdr:cNvPr>
        <xdr:cNvSpPr txBox="1"/>
      </xdr:nvSpPr>
      <xdr:spPr>
        <a:xfrm>
          <a:off x="19310427" y="7007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8653</xdr:rowOff>
    </xdr:from>
    <xdr:ext cx="469744" cy="259045"/>
    <xdr:sp macro="" textlink="">
      <xdr:nvSpPr>
        <xdr:cNvPr id="504" name="n_4aveValue【認定こども園・幼稚園・保育所】&#10;一人当たり面積">
          <a:extLst>
            <a:ext uri="{FF2B5EF4-FFF2-40B4-BE49-F238E27FC236}">
              <a16:creationId xmlns:a16="http://schemas.microsoft.com/office/drawing/2014/main" id="{03D25303-0C6B-4D11-B1CD-BDAC9825BDE0}"/>
            </a:ext>
          </a:extLst>
        </xdr:cNvPr>
        <xdr:cNvSpPr txBox="1"/>
      </xdr:nvSpPr>
      <xdr:spPr>
        <a:xfrm>
          <a:off x="18421427" y="6695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169333</xdr:rowOff>
    </xdr:from>
    <xdr:ext cx="469744" cy="259045"/>
    <xdr:sp macro="" textlink="">
      <xdr:nvSpPr>
        <xdr:cNvPr id="505" name="n_1mainValue【認定こども園・幼稚園・保育所】&#10;一人当たり面積">
          <a:extLst>
            <a:ext uri="{FF2B5EF4-FFF2-40B4-BE49-F238E27FC236}">
              <a16:creationId xmlns:a16="http://schemas.microsoft.com/office/drawing/2014/main" id="{ACC3EA8E-DDF1-4837-9E2C-5A1A785DF389}"/>
            </a:ext>
          </a:extLst>
        </xdr:cNvPr>
        <xdr:cNvSpPr txBox="1"/>
      </xdr:nvSpPr>
      <xdr:spPr>
        <a:xfrm>
          <a:off x="21075727" y="7027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153585</xdr:rowOff>
    </xdr:from>
    <xdr:ext cx="469744" cy="259045"/>
    <xdr:sp macro="" textlink="">
      <xdr:nvSpPr>
        <xdr:cNvPr id="506" name="n_2mainValue【認定こども園・幼稚園・保育所】&#10;一人当たり面積">
          <a:extLst>
            <a:ext uri="{FF2B5EF4-FFF2-40B4-BE49-F238E27FC236}">
              <a16:creationId xmlns:a16="http://schemas.microsoft.com/office/drawing/2014/main" id="{0891DD89-FC24-4556-A2D0-D38EF195C7EB}"/>
            </a:ext>
          </a:extLst>
        </xdr:cNvPr>
        <xdr:cNvSpPr txBox="1"/>
      </xdr:nvSpPr>
      <xdr:spPr>
        <a:xfrm>
          <a:off x="20199427" y="6668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161358</xdr:rowOff>
    </xdr:from>
    <xdr:ext cx="469744" cy="259045"/>
    <xdr:sp macro="" textlink="">
      <xdr:nvSpPr>
        <xdr:cNvPr id="507" name="n_3mainValue【認定こども園・幼稚園・保育所】&#10;一人当たり面積">
          <a:extLst>
            <a:ext uri="{FF2B5EF4-FFF2-40B4-BE49-F238E27FC236}">
              <a16:creationId xmlns:a16="http://schemas.microsoft.com/office/drawing/2014/main" id="{A09BCED4-D3FB-4F01-AC7D-BE2F9C488B05}"/>
            </a:ext>
          </a:extLst>
        </xdr:cNvPr>
        <xdr:cNvSpPr txBox="1"/>
      </xdr:nvSpPr>
      <xdr:spPr>
        <a:xfrm>
          <a:off x="19310427" y="6676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71950</xdr:rowOff>
    </xdr:from>
    <xdr:ext cx="469744" cy="259045"/>
    <xdr:sp macro="" textlink="">
      <xdr:nvSpPr>
        <xdr:cNvPr id="508" name="n_4mainValue【認定こども園・幼稚園・保育所】&#10;一人当たり面積">
          <a:extLst>
            <a:ext uri="{FF2B5EF4-FFF2-40B4-BE49-F238E27FC236}">
              <a16:creationId xmlns:a16="http://schemas.microsoft.com/office/drawing/2014/main" id="{B7AE0396-8D20-4892-88BC-7693A7DCA051}"/>
            </a:ext>
          </a:extLst>
        </xdr:cNvPr>
        <xdr:cNvSpPr txBox="1"/>
      </xdr:nvSpPr>
      <xdr:spPr>
        <a:xfrm>
          <a:off x="18421427" y="7101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9" name="正方形/長方形 508">
          <a:extLst>
            <a:ext uri="{FF2B5EF4-FFF2-40B4-BE49-F238E27FC236}">
              <a16:creationId xmlns:a16="http://schemas.microsoft.com/office/drawing/2014/main" id="{21E6E800-42B7-447A-92E7-8BA975659C41}"/>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0" name="正方形/長方形 509">
          <a:extLst>
            <a:ext uri="{FF2B5EF4-FFF2-40B4-BE49-F238E27FC236}">
              <a16:creationId xmlns:a16="http://schemas.microsoft.com/office/drawing/2014/main" id="{13DCD71A-9A3C-440C-9804-02482BE8ABCA}"/>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1" name="正方形/長方形 510">
          <a:extLst>
            <a:ext uri="{FF2B5EF4-FFF2-40B4-BE49-F238E27FC236}">
              <a16:creationId xmlns:a16="http://schemas.microsoft.com/office/drawing/2014/main" id="{579B1794-E04B-421F-AEA6-8C37184A5C6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2" name="正方形/長方形 511">
          <a:extLst>
            <a:ext uri="{FF2B5EF4-FFF2-40B4-BE49-F238E27FC236}">
              <a16:creationId xmlns:a16="http://schemas.microsoft.com/office/drawing/2014/main" id="{8D516098-668F-43BE-A8A4-835BA20F69A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3" name="正方形/長方形 512">
          <a:extLst>
            <a:ext uri="{FF2B5EF4-FFF2-40B4-BE49-F238E27FC236}">
              <a16:creationId xmlns:a16="http://schemas.microsoft.com/office/drawing/2014/main" id="{4BCCF269-4A33-44D8-AEB3-19C7A1A37793}"/>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4" name="正方形/長方形 513">
          <a:extLst>
            <a:ext uri="{FF2B5EF4-FFF2-40B4-BE49-F238E27FC236}">
              <a16:creationId xmlns:a16="http://schemas.microsoft.com/office/drawing/2014/main" id="{8BCB4BFF-F9A9-4A32-A569-F4CBC32C5C97}"/>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5" name="正方形/長方形 514">
          <a:extLst>
            <a:ext uri="{FF2B5EF4-FFF2-40B4-BE49-F238E27FC236}">
              <a16:creationId xmlns:a16="http://schemas.microsoft.com/office/drawing/2014/main" id="{47360D01-D60A-42B0-98F9-C6C9B328803E}"/>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6" name="正方形/長方形 515">
          <a:extLst>
            <a:ext uri="{FF2B5EF4-FFF2-40B4-BE49-F238E27FC236}">
              <a16:creationId xmlns:a16="http://schemas.microsoft.com/office/drawing/2014/main" id="{4D8BCADE-9461-4F58-BBD8-0796CB2CE75F}"/>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7" name="テキスト ボックス 516">
          <a:extLst>
            <a:ext uri="{FF2B5EF4-FFF2-40B4-BE49-F238E27FC236}">
              <a16:creationId xmlns:a16="http://schemas.microsoft.com/office/drawing/2014/main" id="{7928F9A3-5388-4F37-A061-DD53109D82A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8" name="直線コネクタ 517">
          <a:extLst>
            <a:ext uri="{FF2B5EF4-FFF2-40B4-BE49-F238E27FC236}">
              <a16:creationId xmlns:a16="http://schemas.microsoft.com/office/drawing/2014/main" id="{6762F5A7-AEB3-4EDA-B072-E14499A56691}"/>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9" name="テキスト ボックス 518">
          <a:extLst>
            <a:ext uri="{FF2B5EF4-FFF2-40B4-BE49-F238E27FC236}">
              <a16:creationId xmlns:a16="http://schemas.microsoft.com/office/drawing/2014/main" id="{19AEB157-879A-40F4-B76B-05E868AEA40A}"/>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0" name="直線コネクタ 519">
          <a:extLst>
            <a:ext uri="{FF2B5EF4-FFF2-40B4-BE49-F238E27FC236}">
              <a16:creationId xmlns:a16="http://schemas.microsoft.com/office/drawing/2014/main" id="{706548B3-E96D-420E-A6DD-C1A5DEB3C9BD}"/>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1" name="テキスト ボックス 520">
          <a:extLst>
            <a:ext uri="{FF2B5EF4-FFF2-40B4-BE49-F238E27FC236}">
              <a16:creationId xmlns:a16="http://schemas.microsoft.com/office/drawing/2014/main" id="{918FB1FB-F27C-4943-B8AA-AA0C49AF18CF}"/>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2" name="直線コネクタ 521">
          <a:extLst>
            <a:ext uri="{FF2B5EF4-FFF2-40B4-BE49-F238E27FC236}">
              <a16:creationId xmlns:a16="http://schemas.microsoft.com/office/drawing/2014/main" id="{AD229C5B-537B-43C2-937A-7D764BFB9D4D}"/>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3" name="テキスト ボックス 522">
          <a:extLst>
            <a:ext uri="{FF2B5EF4-FFF2-40B4-BE49-F238E27FC236}">
              <a16:creationId xmlns:a16="http://schemas.microsoft.com/office/drawing/2014/main" id="{B6B2CB50-47EF-4A7B-A014-B369BB08585F}"/>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4" name="直線コネクタ 523">
          <a:extLst>
            <a:ext uri="{FF2B5EF4-FFF2-40B4-BE49-F238E27FC236}">
              <a16:creationId xmlns:a16="http://schemas.microsoft.com/office/drawing/2014/main" id="{01344D77-3A6F-4035-9A65-AE8C21CF314B}"/>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5" name="テキスト ボックス 524">
          <a:extLst>
            <a:ext uri="{FF2B5EF4-FFF2-40B4-BE49-F238E27FC236}">
              <a16:creationId xmlns:a16="http://schemas.microsoft.com/office/drawing/2014/main" id="{A3F756EC-A357-4CA4-9A64-A064B2D6691D}"/>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6" name="直線コネクタ 525">
          <a:extLst>
            <a:ext uri="{FF2B5EF4-FFF2-40B4-BE49-F238E27FC236}">
              <a16:creationId xmlns:a16="http://schemas.microsoft.com/office/drawing/2014/main" id="{8F51002D-5210-4EB0-8B1D-9612A461D35C}"/>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7" name="テキスト ボックス 526">
          <a:extLst>
            <a:ext uri="{FF2B5EF4-FFF2-40B4-BE49-F238E27FC236}">
              <a16:creationId xmlns:a16="http://schemas.microsoft.com/office/drawing/2014/main" id="{F4FE160E-3A20-4953-AC1F-90A592B9B465}"/>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8" name="直線コネクタ 527">
          <a:extLst>
            <a:ext uri="{FF2B5EF4-FFF2-40B4-BE49-F238E27FC236}">
              <a16:creationId xmlns:a16="http://schemas.microsoft.com/office/drawing/2014/main" id="{71CB333F-FF12-455E-A856-4911F1175502}"/>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9" name="テキスト ボックス 528">
          <a:extLst>
            <a:ext uri="{FF2B5EF4-FFF2-40B4-BE49-F238E27FC236}">
              <a16:creationId xmlns:a16="http://schemas.microsoft.com/office/drawing/2014/main" id="{4BFFFA3F-FCA3-473A-80FB-D17ABD3D8C92}"/>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0" name="直線コネクタ 529">
          <a:extLst>
            <a:ext uri="{FF2B5EF4-FFF2-40B4-BE49-F238E27FC236}">
              <a16:creationId xmlns:a16="http://schemas.microsoft.com/office/drawing/2014/main" id="{C1BAF014-D4E4-45C4-99FB-C55625FB4DDE}"/>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1" name="テキスト ボックス 530">
          <a:extLst>
            <a:ext uri="{FF2B5EF4-FFF2-40B4-BE49-F238E27FC236}">
              <a16:creationId xmlns:a16="http://schemas.microsoft.com/office/drawing/2014/main" id="{907BFCC9-7051-4996-8BFE-BAAFC72B3E0D}"/>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2" name="直線コネクタ 531">
          <a:extLst>
            <a:ext uri="{FF2B5EF4-FFF2-40B4-BE49-F238E27FC236}">
              <a16:creationId xmlns:a16="http://schemas.microsoft.com/office/drawing/2014/main" id="{A8699687-15F1-4D2F-A903-6A5C3F7B39D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3" name="【学校施設】&#10;有形固定資産減価償却率グラフ枠">
          <a:extLst>
            <a:ext uri="{FF2B5EF4-FFF2-40B4-BE49-F238E27FC236}">
              <a16:creationId xmlns:a16="http://schemas.microsoft.com/office/drawing/2014/main" id="{A2425326-9A15-4927-8FDA-37F3C1AB110D}"/>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96338</xdr:rowOff>
    </xdr:from>
    <xdr:to>
      <xdr:col>85</xdr:col>
      <xdr:colOff>126364</xdr:colOff>
      <xdr:row>64</xdr:row>
      <xdr:rowOff>89807</xdr:rowOff>
    </xdr:to>
    <xdr:cxnSp macro="">
      <xdr:nvCxnSpPr>
        <xdr:cNvPr id="534" name="直線コネクタ 533">
          <a:extLst>
            <a:ext uri="{FF2B5EF4-FFF2-40B4-BE49-F238E27FC236}">
              <a16:creationId xmlns:a16="http://schemas.microsoft.com/office/drawing/2014/main" id="{4991CE08-F550-4A84-BC0F-CF2D4A998E6C}"/>
            </a:ext>
          </a:extLst>
        </xdr:cNvPr>
        <xdr:cNvCxnSpPr/>
      </xdr:nvCxnSpPr>
      <xdr:spPr>
        <a:xfrm flipV="1">
          <a:off x="16318864" y="9697538"/>
          <a:ext cx="0" cy="13650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93634</xdr:rowOff>
    </xdr:from>
    <xdr:ext cx="405111" cy="259045"/>
    <xdr:sp macro="" textlink="">
      <xdr:nvSpPr>
        <xdr:cNvPr id="535" name="【学校施設】&#10;有形固定資産減価償却率最小値テキスト">
          <a:extLst>
            <a:ext uri="{FF2B5EF4-FFF2-40B4-BE49-F238E27FC236}">
              <a16:creationId xmlns:a16="http://schemas.microsoft.com/office/drawing/2014/main" id="{9BF80A79-935C-44F9-B8F1-294B473DA08E}"/>
            </a:ext>
          </a:extLst>
        </xdr:cNvPr>
        <xdr:cNvSpPr txBox="1"/>
      </xdr:nvSpPr>
      <xdr:spPr>
        <a:xfrm>
          <a:off x="16357600" y="110664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89807</xdr:rowOff>
    </xdr:from>
    <xdr:to>
      <xdr:col>86</xdr:col>
      <xdr:colOff>25400</xdr:colOff>
      <xdr:row>64</xdr:row>
      <xdr:rowOff>89807</xdr:rowOff>
    </xdr:to>
    <xdr:cxnSp macro="">
      <xdr:nvCxnSpPr>
        <xdr:cNvPr id="536" name="直線コネクタ 535">
          <a:extLst>
            <a:ext uri="{FF2B5EF4-FFF2-40B4-BE49-F238E27FC236}">
              <a16:creationId xmlns:a16="http://schemas.microsoft.com/office/drawing/2014/main" id="{31A42127-9902-4D5F-BA0A-DA9753802233}"/>
            </a:ext>
          </a:extLst>
        </xdr:cNvPr>
        <xdr:cNvCxnSpPr/>
      </xdr:nvCxnSpPr>
      <xdr:spPr>
        <a:xfrm>
          <a:off x="16230600" y="11062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43015</xdr:rowOff>
    </xdr:from>
    <xdr:ext cx="405111" cy="259045"/>
    <xdr:sp macro="" textlink="">
      <xdr:nvSpPr>
        <xdr:cNvPr id="537" name="【学校施設】&#10;有形固定資産減価償却率最大値テキスト">
          <a:extLst>
            <a:ext uri="{FF2B5EF4-FFF2-40B4-BE49-F238E27FC236}">
              <a16:creationId xmlns:a16="http://schemas.microsoft.com/office/drawing/2014/main" id="{F99BE67A-94EB-400D-A0D9-41F8352D34A7}"/>
            </a:ext>
          </a:extLst>
        </xdr:cNvPr>
        <xdr:cNvSpPr txBox="1"/>
      </xdr:nvSpPr>
      <xdr:spPr>
        <a:xfrm>
          <a:off x="16357600" y="9472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96338</xdr:rowOff>
    </xdr:from>
    <xdr:to>
      <xdr:col>86</xdr:col>
      <xdr:colOff>25400</xdr:colOff>
      <xdr:row>56</xdr:row>
      <xdr:rowOff>96338</xdr:rowOff>
    </xdr:to>
    <xdr:cxnSp macro="">
      <xdr:nvCxnSpPr>
        <xdr:cNvPr id="538" name="直線コネクタ 537">
          <a:extLst>
            <a:ext uri="{FF2B5EF4-FFF2-40B4-BE49-F238E27FC236}">
              <a16:creationId xmlns:a16="http://schemas.microsoft.com/office/drawing/2014/main" id="{A7044F01-5731-41B3-B108-F660E87EE956}"/>
            </a:ext>
          </a:extLst>
        </xdr:cNvPr>
        <xdr:cNvCxnSpPr/>
      </xdr:nvCxnSpPr>
      <xdr:spPr>
        <a:xfrm>
          <a:off x="16230600" y="9697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162758</xdr:rowOff>
    </xdr:from>
    <xdr:ext cx="405111" cy="259045"/>
    <xdr:sp macro="" textlink="">
      <xdr:nvSpPr>
        <xdr:cNvPr id="539" name="【学校施設】&#10;有形固定資産減価償却率平均値テキスト">
          <a:extLst>
            <a:ext uri="{FF2B5EF4-FFF2-40B4-BE49-F238E27FC236}">
              <a16:creationId xmlns:a16="http://schemas.microsoft.com/office/drawing/2014/main" id="{7C366B46-6238-42E7-A51E-4057A96187EC}"/>
            </a:ext>
          </a:extLst>
        </xdr:cNvPr>
        <xdr:cNvSpPr txBox="1"/>
      </xdr:nvSpPr>
      <xdr:spPr>
        <a:xfrm>
          <a:off x="16357600" y="1044975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12881</xdr:rowOff>
    </xdr:from>
    <xdr:to>
      <xdr:col>85</xdr:col>
      <xdr:colOff>177800</xdr:colOff>
      <xdr:row>61</xdr:row>
      <xdr:rowOff>114481</xdr:rowOff>
    </xdr:to>
    <xdr:sp macro="" textlink="">
      <xdr:nvSpPr>
        <xdr:cNvPr id="540" name="フローチャート: 判断 539">
          <a:extLst>
            <a:ext uri="{FF2B5EF4-FFF2-40B4-BE49-F238E27FC236}">
              <a16:creationId xmlns:a16="http://schemas.microsoft.com/office/drawing/2014/main" id="{987830F0-E8EF-4FDB-A0C1-19857EB4E564}"/>
            </a:ext>
          </a:extLst>
        </xdr:cNvPr>
        <xdr:cNvSpPr/>
      </xdr:nvSpPr>
      <xdr:spPr>
        <a:xfrm>
          <a:off x="16268700" y="10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11249</xdr:rowOff>
    </xdr:from>
    <xdr:to>
      <xdr:col>81</xdr:col>
      <xdr:colOff>101600</xdr:colOff>
      <xdr:row>61</xdr:row>
      <xdr:rowOff>112849</xdr:rowOff>
    </xdr:to>
    <xdr:sp macro="" textlink="">
      <xdr:nvSpPr>
        <xdr:cNvPr id="541" name="フローチャート: 判断 540">
          <a:extLst>
            <a:ext uri="{FF2B5EF4-FFF2-40B4-BE49-F238E27FC236}">
              <a16:creationId xmlns:a16="http://schemas.microsoft.com/office/drawing/2014/main" id="{81F277B1-01E2-4DC7-B487-0D99796D1B26}"/>
            </a:ext>
          </a:extLst>
        </xdr:cNvPr>
        <xdr:cNvSpPr/>
      </xdr:nvSpPr>
      <xdr:spPr>
        <a:xfrm>
          <a:off x="15430500" y="10469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61</xdr:row>
      <xdr:rowOff>1451</xdr:rowOff>
    </xdr:from>
    <xdr:to>
      <xdr:col>76</xdr:col>
      <xdr:colOff>165100</xdr:colOff>
      <xdr:row>61</xdr:row>
      <xdr:rowOff>103051</xdr:rowOff>
    </xdr:to>
    <xdr:sp macro="" textlink="">
      <xdr:nvSpPr>
        <xdr:cNvPr id="542" name="フローチャート: 判断 541">
          <a:extLst>
            <a:ext uri="{FF2B5EF4-FFF2-40B4-BE49-F238E27FC236}">
              <a16:creationId xmlns:a16="http://schemas.microsoft.com/office/drawing/2014/main" id="{FF6CD385-824F-4CC7-B878-54246AFEA627}"/>
            </a:ext>
          </a:extLst>
        </xdr:cNvPr>
        <xdr:cNvSpPr/>
      </xdr:nvSpPr>
      <xdr:spPr>
        <a:xfrm>
          <a:off x="14541500" y="104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164737</xdr:rowOff>
    </xdr:from>
    <xdr:to>
      <xdr:col>72</xdr:col>
      <xdr:colOff>38100</xdr:colOff>
      <xdr:row>61</xdr:row>
      <xdr:rowOff>94887</xdr:rowOff>
    </xdr:to>
    <xdr:sp macro="" textlink="">
      <xdr:nvSpPr>
        <xdr:cNvPr id="543" name="フローチャート: 判断 542">
          <a:extLst>
            <a:ext uri="{FF2B5EF4-FFF2-40B4-BE49-F238E27FC236}">
              <a16:creationId xmlns:a16="http://schemas.microsoft.com/office/drawing/2014/main" id="{8DE53570-0F9E-4F5A-A49B-EC9D9E3B8843}"/>
            </a:ext>
          </a:extLst>
        </xdr:cNvPr>
        <xdr:cNvSpPr/>
      </xdr:nvSpPr>
      <xdr:spPr>
        <a:xfrm>
          <a:off x="13652500" y="1045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141877</xdr:rowOff>
    </xdr:from>
    <xdr:to>
      <xdr:col>67</xdr:col>
      <xdr:colOff>101600</xdr:colOff>
      <xdr:row>61</xdr:row>
      <xdr:rowOff>72027</xdr:rowOff>
    </xdr:to>
    <xdr:sp macro="" textlink="">
      <xdr:nvSpPr>
        <xdr:cNvPr id="544" name="フローチャート: 判断 543">
          <a:extLst>
            <a:ext uri="{FF2B5EF4-FFF2-40B4-BE49-F238E27FC236}">
              <a16:creationId xmlns:a16="http://schemas.microsoft.com/office/drawing/2014/main" id="{1B558DC0-1878-4B17-8A29-A05CF0E94EDC}"/>
            </a:ext>
          </a:extLst>
        </xdr:cNvPr>
        <xdr:cNvSpPr/>
      </xdr:nvSpPr>
      <xdr:spPr>
        <a:xfrm>
          <a:off x="12763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24499C30-F623-419C-90C7-FA677189817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4907FDD8-83F1-4437-B66D-F9D163246EC5}"/>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E847FDCC-13EF-45A1-96C1-F6202B3849DC}"/>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0825758F-BC7D-49C5-9942-6C0D18532BCC}"/>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0800B91D-D5F1-4261-BD8B-BBA91CE60AFA}"/>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79828</xdr:rowOff>
    </xdr:from>
    <xdr:to>
      <xdr:col>85</xdr:col>
      <xdr:colOff>177800</xdr:colOff>
      <xdr:row>59</xdr:row>
      <xdr:rowOff>9978</xdr:rowOff>
    </xdr:to>
    <xdr:sp macro="" textlink="">
      <xdr:nvSpPr>
        <xdr:cNvPr id="550" name="楕円 549">
          <a:extLst>
            <a:ext uri="{FF2B5EF4-FFF2-40B4-BE49-F238E27FC236}">
              <a16:creationId xmlns:a16="http://schemas.microsoft.com/office/drawing/2014/main" id="{FD7CD782-6510-48BA-9B49-F4C92F26A709}"/>
            </a:ext>
          </a:extLst>
        </xdr:cNvPr>
        <xdr:cNvSpPr/>
      </xdr:nvSpPr>
      <xdr:spPr>
        <a:xfrm>
          <a:off x="16268700" y="10023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102705</xdr:rowOff>
    </xdr:from>
    <xdr:ext cx="405111" cy="259045"/>
    <xdr:sp macro="" textlink="">
      <xdr:nvSpPr>
        <xdr:cNvPr id="551" name="【学校施設】&#10;有形固定資産減価償却率該当値テキスト">
          <a:extLst>
            <a:ext uri="{FF2B5EF4-FFF2-40B4-BE49-F238E27FC236}">
              <a16:creationId xmlns:a16="http://schemas.microsoft.com/office/drawing/2014/main" id="{C4823F2C-1E36-430C-89AA-E6E36BA14BA9}"/>
            </a:ext>
          </a:extLst>
        </xdr:cNvPr>
        <xdr:cNvSpPr txBox="1"/>
      </xdr:nvSpPr>
      <xdr:spPr>
        <a:xfrm>
          <a:off x="16357600" y="9875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30843</xdr:rowOff>
    </xdr:from>
    <xdr:to>
      <xdr:col>81</xdr:col>
      <xdr:colOff>101600</xdr:colOff>
      <xdr:row>58</xdr:row>
      <xdr:rowOff>132443</xdr:rowOff>
    </xdr:to>
    <xdr:sp macro="" textlink="">
      <xdr:nvSpPr>
        <xdr:cNvPr id="552" name="楕円 551">
          <a:extLst>
            <a:ext uri="{FF2B5EF4-FFF2-40B4-BE49-F238E27FC236}">
              <a16:creationId xmlns:a16="http://schemas.microsoft.com/office/drawing/2014/main" id="{C3EAD0E0-8906-418A-8940-09B67A2D48F0}"/>
            </a:ext>
          </a:extLst>
        </xdr:cNvPr>
        <xdr:cNvSpPr/>
      </xdr:nvSpPr>
      <xdr:spPr>
        <a:xfrm>
          <a:off x="15430500" y="9974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81643</xdr:rowOff>
    </xdr:from>
    <xdr:to>
      <xdr:col>85</xdr:col>
      <xdr:colOff>127000</xdr:colOff>
      <xdr:row>58</xdr:row>
      <xdr:rowOff>130628</xdr:rowOff>
    </xdr:to>
    <xdr:cxnSp macro="">
      <xdr:nvCxnSpPr>
        <xdr:cNvPr id="553" name="直線コネクタ 552">
          <a:extLst>
            <a:ext uri="{FF2B5EF4-FFF2-40B4-BE49-F238E27FC236}">
              <a16:creationId xmlns:a16="http://schemas.microsoft.com/office/drawing/2014/main" id="{DFD03C9B-A8BE-4ED9-8866-C09EC5D17A8C}"/>
            </a:ext>
          </a:extLst>
        </xdr:cNvPr>
        <xdr:cNvCxnSpPr/>
      </xdr:nvCxnSpPr>
      <xdr:spPr>
        <a:xfrm>
          <a:off x="15481300" y="10025743"/>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130447</xdr:rowOff>
    </xdr:from>
    <xdr:to>
      <xdr:col>76</xdr:col>
      <xdr:colOff>165100</xdr:colOff>
      <xdr:row>58</xdr:row>
      <xdr:rowOff>60597</xdr:rowOff>
    </xdr:to>
    <xdr:sp macro="" textlink="">
      <xdr:nvSpPr>
        <xdr:cNvPr id="554" name="楕円 553">
          <a:extLst>
            <a:ext uri="{FF2B5EF4-FFF2-40B4-BE49-F238E27FC236}">
              <a16:creationId xmlns:a16="http://schemas.microsoft.com/office/drawing/2014/main" id="{D112FB0A-D109-46A3-A85D-E489C2FF74E2}"/>
            </a:ext>
          </a:extLst>
        </xdr:cNvPr>
        <xdr:cNvSpPr/>
      </xdr:nvSpPr>
      <xdr:spPr>
        <a:xfrm>
          <a:off x="14541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9797</xdr:rowOff>
    </xdr:from>
    <xdr:to>
      <xdr:col>81</xdr:col>
      <xdr:colOff>50800</xdr:colOff>
      <xdr:row>58</xdr:row>
      <xdr:rowOff>81643</xdr:rowOff>
    </xdr:to>
    <xdr:cxnSp macro="">
      <xdr:nvCxnSpPr>
        <xdr:cNvPr id="555" name="直線コネクタ 554">
          <a:extLst>
            <a:ext uri="{FF2B5EF4-FFF2-40B4-BE49-F238E27FC236}">
              <a16:creationId xmlns:a16="http://schemas.microsoft.com/office/drawing/2014/main" id="{9600E9CC-F449-4B25-A691-41BD67443CA8}"/>
            </a:ext>
          </a:extLst>
        </xdr:cNvPr>
        <xdr:cNvCxnSpPr/>
      </xdr:nvCxnSpPr>
      <xdr:spPr>
        <a:xfrm>
          <a:off x="14592300" y="9953897"/>
          <a:ext cx="8890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87993</xdr:rowOff>
    </xdr:from>
    <xdr:to>
      <xdr:col>72</xdr:col>
      <xdr:colOff>38100</xdr:colOff>
      <xdr:row>58</xdr:row>
      <xdr:rowOff>18143</xdr:rowOff>
    </xdr:to>
    <xdr:sp macro="" textlink="">
      <xdr:nvSpPr>
        <xdr:cNvPr id="556" name="楕円 555">
          <a:extLst>
            <a:ext uri="{FF2B5EF4-FFF2-40B4-BE49-F238E27FC236}">
              <a16:creationId xmlns:a16="http://schemas.microsoft.com/office/drawing/2014/main" id="{337291C8-6B39-4C7D-A5DB-62B50665154B}"/>
            </a:ext>
          </a:extLst>
        </xdr:cNvPr>
        <xdr:cNvSpPr/>
      </xdr:nvSpPr>
      <xdr:spPr>
        <a:xfrm>
          <a:off x="13652500" y="986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138793</xdr:rowOff>
    </xdr:from>
    <xdr:to>
      <xdr:col>76</xdr:col>
      <xdr:colOff>114300</xdr:colOff>
      <xdr:row>58</xdr:row>
      <xdr:rowOff>9797</xdr:rowOff>
    </xdr:to>
    <xdr:cxnSp macro="">
      <xdr:nvCxnSpPr>
        <xdr:cNvPr id="557" name="直線コネクタ 556">
          <a:extLst>
            <a:ext uri="{FF2B5EF4-FFF2-40B4-BE49-F238E27FC236}">
              <a16:creationId xmlns:a16="http://schemas.microsoft.com/office/drawing/2014/main" id="{6E34132A-B190-4413-A112-7130604C7502}"/>
            </a:ext>
          </a:extLst>
        </xdr:cNvPr>
        <xdr:cNvCxnSpPr/>
      </xdr:nvCxnSpPr>
      <xdr:spPr>
        <a:xfrm>
          <a:off x="13703300" y="9911443"/>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7983</xdr:rowOff>
    </xdr:from>
    <xdr:to>
      <xdr:col>67</xdr:col>
      <xdr:colOff>101600</xdr:colOff>
      <xdr:row>62</xdr:row>
      <xdr:rowOff>109583</xdr:rowOff>
    </xdr:to>
    <xdr:sp macro="" textlink="">
      <xdr:nvSpPr>
        <xdr:cNvPr id="558" name="楕円 557">
          <a:extLst>
            <a:ext uri="{FF2B5EF4-FFF2-40B4-BE49-F238E27FC236}">
              <a16:creationId xmlns:a16="http://schemas.microsoft.com/office/drawing/2014/main" id="{70EBDC93-2160-4454-833D-DB2D594F6750}"/>
            </a:ext>
          </a:extLst>
        </xdr:cNvPr>
        <xdr:cNvSpPr/>
      </xdr:nvSpPr>
      <xdr:spPr>
        <a:xfrm>
          <a:off x="12763500" y="1063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138793</xdr:rowOff>
    </xdr:from>
    <xdr:to>
      <xdr:col>71</xdr:col>
      <xdr:colOff>177800</xdr:colOff>
      <xdr:row>62</xdr:row>
      <xdr:rowOff>58783</xdr:rowOff>
    </xdr:to>
    <xdr:cxnSp macro="">
      <xdr:nvCxnSpPr>
        <xdr:cNvPr id="559" name="直線コネクタ 558">
          <a:extLst>
            <a:ext uri="{FF2B5EF4-FFF2-40B4-BE49-F238E27FC236}">
              <a16:creationId xmlns:a16="http://schemas.microsoft.com/office/drawing/2014/main" id="{9C33AFF4-7A46-4D48-AADB-7D6844DA378F}"/>
            </a:ext>
          </a:extLst>
        </xdr:cNvPr>
        <xdr:cNvCxnSpPr/>
      </xdr:nvCxnSpPr>
      <xdr:spPr>
        <a:xfrm flipV="1">
          <a:off x="12814300" y="9911443"/>
          <a:ext cx="889000" cy="777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103976</xdr:rowOff>
    </xdr:from>
    <xdr:ext cx="405111" cy="259045"/>
    <xdr:sp macro="" textlink="">
      <xdr:nvSpPr>
        <xdr:cNvPr id="560" name="n_1aveValue【学校施設】&#10;有形固定資産減価償却率">
          <a:extLst>
            <a:ext uri="{FF2B5EF4-FFF2-40B4-BE49-F238E27FC236}">
              <a16:creationId xmlns:a16="http://schemas.microsoft.com/office/drawing/2014/main" id="{C62CF3E4-A029-4A48-B26C-BCACF0369928}"/>
            </a:ext>
          </a:extLst>
        </xdr:cNvPr>
        <xdr:cNvSpPr txBox="1"/>
      </xdr:nvSpPr>
      <xdr:spPr>
        <a:xfrm>
          <a:off x="15266044" y="1056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94178</xdr:rowOff>
    </xdr:from>
    <xdr:ext cx="405111" cy="259045"/>
    <xdr:sp macro="" textlink="">
      <xdr:nvSpPr>
        <xdr:cNvPr id="561" name="n_2aveValue【学校施設】&#10;有形固定資産減価償却率">
          <a:extLst>
            <a:ext uri="{FF2B5EF4-FFF2-40B4-BE49-F238E27FC236}">
              <a16:creationId xmlns:a16="http://schemas.microsoft.com/office/drawing/2014/main" id="{BCB3433C-41A8-4F77-AC2D-BBD5F6FA291F}"/>
            </a:ext>
          </a:extLst>
        </xdr:cNvPr>
        <xdr:cNvSpPr txBox="1"/>
      </xdr:nvSpPr>
      <xdr:spPr>
        <a:xfrm>
          <a:off x="14389744" y="1055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86014</xdr:rowOff>
    </xdr:from>
    <xdr:ext cx="405111" cy="259045"/>
    <xdr:sp macro="" textlink="">
      <xdr:nvSpPr>
        <xdr:cNvPr id="562" name="n_3aveValue【学校施設】&#10;有形固定資産減価償却率">
          <a:extLst>
            <a:ext uri="{FF2B5EF4-FFF2-40B4-BE49-F238E27FC236}">
              <a16:creationId xmlns:a16="http://schemas.microsoft.com/office/drawing/2014/main" id="{84C469D1-433E-474D-877F-6EA9FB4FFC3C}"/>
            </a:ext>
          </a:extLst>
        </xdr:cNvPr>
        <xdr:cNvSpPr txBox="1"/>
      </xdr:nvSpPr>
      <xdr:spPr>
        <a:xfrm>
          <a:off x="13500744" y="10544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88554</xdr:rowOff>
    </xdr:from>
    <xdr:ext cx="405111" cy="259045"/>
    <xdr:sp macro="" textlink="">
      <xdr:nvSpPr>
        <xdr:cNvPr id="563" name="n_4aveValue【学校施設】&#10;有形固定資産減価償却率">
          <a:extLst>
            <a:ext uri="{FF2B5EF4-FFF2-40B4-BE49-F238E27FC236}">
              <a16:creationId xmlns:a16="http://schemas.microsoft.com/office/drawing/2014/main" id="{262E361D-75AC-4757-AE0D-6A5ABD77A200}"/>
            </a:ext>
          </a:extLst>
        </xdr:cNvPr>
        <xdr:cNvSpPr txBox="1"/>
      </xdr:nvSpPr>
      <xdr:spPr>
        <a:xfrm>
          <a:off x="126117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148970</xdr:rowOff>
    </xdr:from>
    <xdr:ext cx="405111" cy="259045"/>
    <xdr:sp macro="" textlink="">
      <xdr:nvSpPr>
        <xdr:cNvPr id="564" name="n_1mainValue【学校施設】&#10;有形固定資産減価償却率">
          <a:extLst>
            <a:ext uri="{FF2B5EF4-FFF2-40B4-BE49-F238E27FC236}">
              <a16:creationId xmlns:a16="http://schemas.microsoft.com/office/drawing/2014/main" id="{84954159-FA1B-4DEF-A28C-9755E926B99E}"/>
            </a:ext>
          </a:extLst>
        </xdr:cNvPr>
        <xdr:cNvSpPr txBox="1"/>
      </xdr:nvSpPr>
      <xdr:spPr>
        <a:xfrm>
          <a:off x="15266044" y="9750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77124</xdr:rowOff>
    </xdr:from>
    <xdr:ext cx="405111" cy="259045"/>
    <xdr:sp macro="" textlink="">
      <xdr:nvSpPr>
        <xdr:cNvPr id="565" name="n_2mainValue【学校施設】&#10;有形固定資産減価償却率">
          <a:extLst>
            <a:ext uri="{FF2B5EF4-FFF2-40B4-BE49-F238E27FC236}">
              <a16:creationId xmlns:a16="http://schemas.microsoft.com/office/drawing/2014/main" id="{6C0C0D19-9780-4BC2-A989-4564ABF95C04}"/>
            </a:ext>
          </a:extLst>
        </xdr:cNvPr>
        <xdr:cNvSpPr txBox="1"/>
      </xdr:nvSpPr>
      <xdr:spPr>
        <a:xfrm>
          <a:off x="143897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34670</xdr:rowOff>
    </xdr:from>
    <xdr:ext cx="405111" cy="259045"/>
    <xdr:sp macro="" textlink="">
      <xdr:nvSpPr>
        <xdr:cNvPr id="566" name="n_3mainValue【学校施設】&#10;有形固定資産減価償却率">
          <a:extLst>
            <a:ext uri="{FF2B5EF4-FFF2-40B4-BE49-F238E27FC236}">
              <a16:creationId xmlns:a16="http://schemas.microsoft.com/office/drawing/2014/main" id="{403C242B-C794-4D23-9A60-899FC8375E97}"/>
            </a:ext>
          </a:extLst>
        </xdr:cNvPr>
        <xdr:cNvSpPr txBox="1"/>
      </xdr:nvSpPr>
      <xdr:spPr>
        <a:xfrm>
          <a:off x="13500744" y="96358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100710</xdr:rowOff>
    </xdr:from>
    <xdr:ext cx="405111" cy="259045"/>
    <xdr:sp macro="" textlink="">
      <xdr:nvSpPr>
        <xdr:cNvPr id="567" name="n_4mainValue【学校施設】&#10;有形固定資産減価償却率">
          <a:extLst>
            <a:ext uri="{FF2B5EF4-FFF2-40B4-BE49-F238E27FC236}">
              <a16:creationId xmlns:a16="http://schemas.microsoft.com/office/drawing/2014/main" id="{71770B0A-C58E-4E52-96B3-60A099E29103}"/>
            </a:ext>
          </a:extLst>
        </xdr:cNvPr>
        <xdr:cNvSpPr txBox="1"/>
      </xdr:nvSpPr>
      <xdr:spPr>
        <a:xfrm>
          <a:off x="12611744" y="107306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8" name="正方形/長方形 567">
          <a:extLst>
            <a:ext uri="{FF2B5EF4-FFF2-40B4-BE49-F238E27FC236}">
              <a16:creationId xmlns:a16="http://schemas.microsoft.com/office/drawing/2014/main" id="{3B7F08CD-DC47-4789-B463-761E635AF04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9" name="正方形/長方形 568">
          <a:extLst>
            <a:ext uri="{FF2B5EF4-FFF2-40B4-BE49-F238E27FC236}">
              <a16:creationId xmlns:a16="http://schemas.microsoft.com/office/drawing/2014/main" id="{A8FE9009-5BC7-4373-A908-2EB75A85B9E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0" name="正方形/長方形 569">
          <a:extLst>
            <a:ext uri="{FF2B5EF4-FFF2-40B4-BE49-F238E27FC236}">
              <a16:creationId xmlns:a16="http://schemas.microsoft.com/office/drawing/2014/main" id="{FB635161-2C79-43BA-81A6-4CE05F928B56}"/>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1" name="正方形/長方形 570">
          <a:extLst>
            <a:ext uri="{FF2B5EF4-FFF2-40B4-BE49-F238E27FC236}">
              <a16:creationId xmlns:a16="http://schemas.microsoft.com/office/drawing/2014/main" id="{C24835C3-C7C6-431A-962D-E60EBB3C9D9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2" name="正方形/長方形 571">
          <a:extLst>
            <a:ext uri="{FF2B5EF4-FFF2-40B4-BE49-F238E27FC236}">
              <a16:creationId xmlns:a16="http://schemas.microsoft.com/office/drawing/2014/main" id="{93CDB904-C251-4CB3-A1A9-136430771C9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3" name="正方形/長方形 572">
          <a:extLst>
            <a:ext uri="{FF2B5EF4-FFF2-40B4-BE49-F238E27FC236}">
              <a16:creationId xmlns:a16="http://schemas.microsoft.com/office/drawing/2014/main" id="{CEE77B1F-05DD-442D-97FD-5B5B88B0B4C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4" name="正方形/長方形 573">
          <a:extLst>
            <a:ext uri="{FF2B5EF4-FFF2-40B4-BE49-F238E27FC236}">
              <a16:creationId xmlns:a16="http://schemas.microsoft.com/office/drawing/2014/main" id="{0DA31A07-80BB-4128-9CC2-E3673CAC5F96}"/>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5" name="正方形/長方形 574">
          <a:extLst>
            <a:ext uri="{FF2B5EF4-FFF2-40B4-BE49-F238E27FC236}">
              <a16:creationId xmlns:a16="http://schemas.microsoft.com/office/drawing/2014/main" id="{5B030669-6001-45B9-B021-709E6BE400E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6" name="テキスト ボックス 575">
          <a:extLst>
            <a:ext uri="{FF2B5EF4-FFF2-40B4-BE49-F238E27FC236}">
              <a16:creationId xmlns:a16="http://schemas.microsoft.com/office/drawing/2014/main" id="{153EDE23-9228-47E9-90B9-D391DFE1595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7" name="直線コネクタ 576">
          <a:extLst>
            <a:ext uri="{FF2B5EF4-FFF2-40B4-BE49-F238E27FC236}">
              <a16:creationId xmlns:a16="http://schemas.microsoft.com/office/drawing/2014/main" id="{77D94013-F22B-4C0A-91B3-9DF11BBFED2F}"/>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8" name="直線コネクタ 577">
          <a:extLst>
            <a:ext uri="{FF2B5EF4-FFF2-40B4-BE49-F238E27FC236}">
              <a16:creationId xmlns:a16="http://schemas.microsoft.com/office/drawing/2014/main" id="{8DD6C7D0-CDB9-4F67-8CA5-6ACAA09B0650}"/>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9" name="テキスト ボックス 578">
          <a:extLst>
            <a:ext uri="{FF2B5EF4-FFF2-40B4-BE49-F238E27FC236}">
              <a16:creationId xmlns:a16="http://schemas.microsoft.com/office/drawing/2014/main" id="{3144C261-235D-4C7D-9499-A45D02DECD2F}"/>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0" name="直線コネクタ 579">
          <a:extLst>
            <a:ext uri="{FF2B5EF4-FFF2-40B4-BE49-F238E27FC236}">
              <a16:creationId xmlns:a16="http://schemas.microsoft.com/office/drawing/2014/main" id="{D8DA7D3D-011D-480D-BFC2-D90A182FB22C}"/>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81" name="テキスト ボックス 580">
          <a:extLst>
            <a:ext uri="{FF2B5EF4-FFF2-40B4-BE49-F238E27FC236}">
              <a16:creationId xmlns:a16="http://schemas.microsoft.com/office/drawing/2014/main" id="{6F52B2D8-8F3E-4BA1-AA11-2CFA8CD83B31}"/>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2" name="直線コネクタ 581">
          <a:extLst>
            <a:ext uri="{FF2B5EF4-FFF2-40B4-BE49-F238E27FC236}">
              <a16:creationId xmlns:a16="http://schemas.microsoft.com/office/drawing/2014/main" id="{4C4B6786-4330-48EC-8DCA-4A4A9C702A3C}"/>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83" name="テキスト ボックス 582">
          <a:extLst>
            <a:ext uri="{FF2B5EF4-FFF2-40B4-BE49-F238E27FC236}">
              <a16:creationId xmlns:a16="http://schemas.microsoft.com/office/drawing/2014/main" id="{5BC97FBE-3E77-4966-9A90-A592634B64FA}"/>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4" name="直線コネクタ 583">
          <a:extLst>
            <a:ext uri="{FF2B5EF4-FFF2-40B4-BE49-F238E27FC236}">
              <a16:creationId xmlns:a16="http://schemas.microsoft.com/office/drawing/2014/main" id="{761FB0C5-A417-4F4B-91AA-39045BEC1FC2}"/>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85" name="テキスト ボックス 584">
          <a:extLst>
            <a:ext uri="{FF2B5EF4-FFF2-40B4-BE49-F238E27FC236}">
              <a16:creationId xmlns:a16="http://schemas.microsoft.com/office/drawing/2014/main" id="{E5C840BD-9D0C-45AD-9EE7-5FE253FC7773}"/>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a:extLst>
            <a:ext uri="{FF2B5EF4-FFF2-40B4-BE49-F238E27FC236}">
              <a16:creationId xmlns:a16="http://schemas.microsoft.com/office/drawing/2014/main" id="{C38D8FB5-F87A-4CFC-AC0A-EC0AA019DFF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7" name="テキスト ボックス 586">
          <a:extLst>
            <a:ext uri="{FF2B5EF4-FFF2-40B4-BE49-F238E27FC236}">
              <a16:creationId xmlns:a16="http://schemas.microsoft.com/office/drawing/2014/main" id="{46B3AEB2-6818-46A4-9181-7DCBE95E2C33}"/>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a:extLst>
            <a:ext uri="{FF2B5EF4-FFF2-40B4-BE49-F238E27FC236}">
              <a16:creationId xmlns:a16="http://schemas.microsoft.com/office/drawing/2014/main" id="{8E32339F-5608-4FFF-B7EE-AF52860D5D24}"/>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82982</xdr:rowOff>
    </xdr:from>
    <xdr:to>
      <xdr:col>116</xdr:col>
      <xdr:colOff>62864</xdr:colOff>
      <xdr:row>63</xdr:row>
      <xdr:rowOff>125547</xdr:rowOff>
    </xdr:to>
    <xdr:cxnSp macro="">
      <xdr:nvCxnSpPr>
        <xdr:cNvPr id="589" name="直線コネクタ 588">
          <a:extLst>
            <a:ext uri="{FF2B5EF4-FFF2-40B4-BE49-F238E27FC236}">
              <a16:creationId xmlns:a16="http://schemas.microsoft.com/office/drawing/2014/main" id="{95BB48F2-95F9-4226-B035-CD877235E521}"/>
            </a:ext>
          </a:extLst>
        </xdr:cNvPr>
        <xdr:cNvCxnSpPr/>
      </xdr:nvCxnSpPr>
      <xdr:spPr>
        <a:xfrm flipV="1">
          <a:off x="22160864" y="9684182"/>
          <a:ext cx="0" cy="1242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129374</xdr:rowOff>
    </xdr:from>
    <xdr:ext cx="469744" cy="259045"/>
    <xdr:sp macro="" textlink="">
      <xdr:nvSpPr>
        <xdr:cNvPr id="590" name="【学校施設】&#10;一人当たり面積最小値テキスト">
          <a:extLst>
            <a:ext uri="{FF2B5EF4-FFF2-40B4-BE49-F238E27FC236}">
              <a16:creationId xmlns:a16="http://schemas.microsoft.com/office/drawing/2014/main" id="{6E587400-4B0F-45E2-9739-ADF3C9312C8A}"/>
            </a:ext>
          </a:extLst>
        </xdr:cNvPr>
        <xdr:cNvSpPr txBox="1"/>
      </xdr:nvSpPr>
      <xdr:spPr>
        <a:xfrm>
          <a:off x="22199600" y="109307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125547</xdr:rowOff>
    </xdr:from>
    <xdr:to>
      <xdr:col>116</xdr:col>
      <xdr:colOff>152400</xdr:colOff>
      <xdr:row>63</xdr:row>
      <xdr:rowOff>125547</xdr:rowOff>
    </xdr:to>
    <xdr:cxnSp macro="">
      <xdr:nvCxnSpPr>
        <xdr:cNvPr id="591" name="直線コネクタ 590">
          <a:extLst>
            <a:ext uri="{FF2B5EF4-FFF2-40B4-BE49-F238E27FC236}">
              <a16:creationId xmlns:a16="http://schemas.microsoft.com/office/drawing/2014/main" id="{9F13DD67-8D6D-4FB3-A11B-E72BF28FA683}"/>
            </a:ext>
          </a:extLst>
        </xdr:cNvPr>
        <xdr:cNvCxnSpPr/>
      </xdr:nvCxnSpPr>
      <xdr:spPr>
        <a:xfrm>
          <a:off x="22072600" y="10926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29659</xdr:rowOff>
    </xdr:from>
    <xdr:ext cx="534377" cy="259045"/>
    <xdr:sp macro="" textlink="">
      <xdr:nvSpPr>
        <xdr:cNvPr id="592" name="【学校施設】&#10;一人当たり面積最大値テキスト">
          <a:extLst>
            <a:ext uri="{FF2B5EF4-FFF2-40B4-BE49-F238E27FC236}">
              <a16:creationId xmlns:a16="http://schemas.microsoft.com/office/drawing/2014/main" id="{01692A73-29A3-46A9-86D2-FE34FC728985}"/>
            </a:ext>
          </a:extLst>
        </xdr:cNvPr>
        <xdr:cNvSpPr txBox="1"/>
      </xdr:nvSpPr>
      <xdr:spPr>
        <a:xfrm>
          <a:off x="22199600" y="945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82982</xdr:rowOff>
    </xdr:from>
    <xdr:to>
      <xdr:col>116</xdr:col>
      <xdr:colOff>152400</xdr:colOff>
      <xdr:row>56</xdr:row>
      <xdr:rowOff>82982</xdr:rowOff>
    </xdr:to>
    <xdr:cxnSp macro="">
      <xdr:nvCxnSpPr>
        <xdr:cNvPr id="593" name="直線コネクタ 592">
          <a:extLst>
            <a:ext uri="{FF2B5EF4-FFF2-40B4-BE49-F238E27FC236}">
              <a16:creationId xmlns:a16="http://schemas.microsoft.com/office/drawing/2014/main" id="{577C16D1-3D7D-4A99-8C19-D90AC2F7EDAB}"/>
            </a:ext>
          </a:extLst>
        </xdr:cNvPr>
        <xdr:cNvCxnSpPr/>
      </xdr:nvCxnSpPr>
      <xdr:spPr>
        <a:xfrm>
          <a:off x="22072600" y="9684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104574</xdr:rowOff>
    </xdr:from>
    <xdr:ext cx="469744" cy="259045"/>
    <xdr:sp macro="" textlink="">
      <xdr:nvSpPr>
        <xdr:cNvPr id="594" name="【学校施設】&#10;一人当たり面積平均値テキスト">
          <a:extLst>
            <a:ext uri="{FF2B5EF4-FFF2-40B4-BE49-F238E27FC236}">
              <a16:creationId xmlns:a16="http://schemas.microsoft.com/office/drawing/2014/main" id="{A294DBCF-E0FE-4EBA-A15A-066BD67B6B97}"/>
            </a:ext>
          </a:extLst>
        </xdr:cNvPr>
        <xdr:cNvSpPr txBox="1"/>
      </xdr:nvSpPr>
      <xdr:spPr>
        <a:xfrm>
          <a:off x="22199600" y="1056302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81697</xdr:rowOff>
    </xdr:from>
    <xdr:to>
      <xdr:col>116</xdr:col>
      <xdr:colOff>114300</xdr:colOff>
      <xdr:row>63</xdr:row>
      <xdr:rowOff>11847</xdr:rowOff>
    </xdr:to>
    <xdr:sp macro="" textlink="">
      <xdr:nvSpPr>
        <xdr:cNvPr id="595" name="フローチャート: 判断 594">
          <a:extLst>
            <a:ext uri="{FF2B5EF4-FFF2-40B4-BE49-F238E27FC236}">
              <a16:creationId xmlns:a16="http://schemas.microsoft.com/office/drawing/2014/main" id="{00F441BA-CF44-4D59-AC44-66443CCE8BEC}"/>
            </a:ext>
          </a:extLst>
        </xdr:cNvPr>
        <xdr:cNvSpPr/>
      </xdr:nvSpPr>
      <xdr:spPr>
        <a:xfrm>
          <a:off x="22110700" y="10711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85126</xdr:rowOff>
    </xdr:from>
    <xdr:to>
      <xdr:col>112</xdr:col>
      <xdr:colOff>38100</xdr:colOff>
      <xdr:row>63</xdr:row>
      <xdr:rowOff>15276</xdr:rowOff>
    </xdr:to>
    <xdr:sp macro="" textlink="">
      <xdr:nvSpPr>
        <xdr:cNvPr id="596" name="フローチャート: 判断 595">
          <a:extLst>
            <a:ext uri="{FF2B5EF4-FFF2-40B4-BE49-F238E27FC236}">
              <a16:creationId xmlns:a16="http://schemas.microsoft.com/office/drawing/2014/main" id="{BFF625D7-3ABF-4AEE-87C6-523B122C0E70}"/>
            </a:ext>
          </a:extLst>
        </xdr:cNvPr>
        <xdr:cNvSpPr/>
      </xdr:nvSpPr>
      <xdr:spPr>
        <a:xfrm>
          <a:off x="21272500" y="1071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89560</xdr:rowOff>
    </xdr:from>
    <xdr:to>
      <xdr:col>107</xdr:col>
      <xdr:colOff>101600</xdr:colOff>
      <xdr:row>63</xdr:row>
      <xdr:rowOff>19710</xdr:rowOff>
    </xdr:to>
    <xdr:sp macro="" textlink="">
      <xdr:nvSpPr>
        <xdr:cNvPr id="597" name="フローチャート: 判断 596">
          <a:extLst>
            <a:ext uri="{FF2B5EF4-FFF2-40B4-BE49-F238E27FC236}">
              <a16:creationId xmlns:a16="http://schemas.microsoft.com/office/drawing/2014/main" id="{7CB06C96-BDE5-4FA7-A2D4-9A2105F3D261}"/>
            </a:ext>
          </a:extLst>
        </xdr:cNvPr>
        <xdr:cNvSpPr/>
      </xdr:nvSpPr>
      <xdr:spPr>
        <a:xfrm>
          <a:off x="20383500" y="10719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96921</xdr:rowOff>
    </xdr:from>
    <xdr:to>
      <xdr:col>102</xdr:col>
      <xdr:colOff>165100</xdr:colOff>
      <xdr:row>63</xdr:row>
      <xdr:rowOff>27071</xdr:rowOff>
    </xdr:to>
    <xdr:sp macro="" textlink="">
      <xdr:nvSpPr>
        <xdr:cNvPr id="598" name="フローチャート: 判断 597">
          <a:extLst>
            <a:ext uri="{FF2B5EF4-FFF2-40B4-BE49-F238E27FC236}">
              <a16:creationId xmlns:a16="http://schemas.microsoft.com/office/drawing/2014/main" id="{B35C0571-6CF2-45AF-B01F-7EB544EE8EF7}"/>
            </a:ext>
          </a:extLst>
        </xdr:cNvPr>
        <xdr:cNvSpPr/>
      </xdr:nvSpPr>
      <xdr:spPr>
        <a:xfrm>
          <a:off x="19494500" y="10726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103870</xdr:rowOff>
    </xdr:from>
    <xdr:to>
      <xdr:col>98</xdr:col>
      <xdr:colOff>38100</xdr:colOff>
      <xdr:row>63</xdr:row>
      <xdr:rowOff>34020</xdr:rowOff>
    </xdr:to>
    <xdr:sp macro="" textlink="">
      <xdr:nvSpPr>
        <xdr:cNvPr id="599" name="フローチャート: 判断 598">
          <a:extLst>
            <a:ext uri="{FF2B5EF4-FFF2-40B4-BE49-F238E27FC236}">
              <a16:creationId xmlns:a16="http://schemas.microsoft.com/office/drawing/2014/main" id="{062E38FC-9385-4DBA-8C85-7F7CB39EBFA7}"/>
            </a:ext>
          </a:extLst>
        </xdr:cNvPr>
        <xdr:cNvSpPr/>
      </xdr:nvSpPr>
      <xdr:spPr>
        <a:xfrm>
          <a:off x="18605500" y="1073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5B759C7F-DDA2-4D53-9C51-C24AF5A69A73}"/>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37DE9BCF-E7A1-47D5-849E-4035932A8EA4}"/>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19ABB3C5-7562-46E1-93D1-02143B03537D}"/>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0CC44AAB-6067-4B27-975E-C1F75D259824}"/>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2A40F725-0AE1-4997-ADC7-09ACEBFA18C8}"/>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158095</xdr:rowOff>
    </xdr:from>
    <xdr:to>
      <xdr:col>116</xdr:col>
      <xdr:colOff>114300</xdr:colOff>
      <xdr:row>63</xdr:row>
      <xdr:rowOff>88245</xdr:rowOff>
    </xdr:to>
    <xdr:sp macro="" textlink="">
      <xdr:nvSpPr>
        <xdr:cNvPr id="605" name="楕円 604">
          <a:extLst>
            <a:ext uri="{FF2B5EF4-FFF2-40B4-BE49-F238E27FC236}">
              <a16:creationId xmlns:a16="http://schemas.microsoft.com/office/drawing/2014/main" id="{C032C57A-73D3-44CB-9EC9-99B37138AF76}"/>
            </a:ext>
          </a:extLst>
        </xdr:cNvPr>
        <xdr:cNvSpPr/>
      </xdr:nvSpPr>
      <xdr:spPr>
        <a:xfrm>
          <a:off x="22110700" y="10787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73022</xdr:rowOff>
    </xdr:from>
    <xdr:ext cx="469744" cy="259045"/>
    <xdr:sp macro="" textlink="">
      <xdr:nvSpPr>
        <xdr:cNvPr id="606" name="【学校施設】&#10;一人当たり面積該当値テキスト">
          <a:extLst>
            <a:ext uri="{FF2B5EF4-FFF2-40B4-BE49-F238E27FC236}">
              <a16:creationId xmlns:a16="http://schemas.microsoft.com/office/drawing/2014/main" id="{DA6286DC-142F-4602-91B0-F2F7482E5487}"/>
            </a:ext>
          </a:extLst>
        </xdr:cNvPr>
        <xdr:cNvSpPr txBox="1"/>
      </xdr:nvSpPr>
      <xdr:spPr>
        <a:xfrm>
          <a:off x="22199600" y="10702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164221</xdr:rowOff>
    </xdr:from>
    <xdr:to>
      <xdr:col>112</xdr:col>
      <xdr:colOff>38100</xdr:colOff>
      <xdr:row>63</xdr:row>
      <xdr:rowOff>94371</xdr:rowOff>
    </xdr:to>
    <xdr:sp macro="" textlink="">
      <xdr:nvSpPr>
        <xdr:cNvPr id="607" name="楕円 606">
          <a:extLst>
            <a:ext uri="{FF2B5EF4-FFF2-40B4-BE49-F238E27FC236}">
              <a16:creationId xmlns:a16="http://schemas.microsoft.com/office/drawing/2014/main" id="{CCAADBF5-C838-4D1D-90A2-AA5781115DF2}"/>
            </a:ext>
          </a:extLst>
        </xdr:cNvPr>
        <xdr:cNvSpPr/>
      </xdr:nvSpPr>
      <xdr:spPr>
        <a:xfrm>
          <a:off x="21272500" y="10794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37445</xdr:rowOff>
    </xdr:from>
    <xdr:to>
      <xdr:col>116</xdr:col>
      <xdr:colOff>63500</xdr:colOff>
      <xdr:row>63</xdr:row>
      <xdr:rowOff>43571</xdr:rowOff>
    </xdr:to>
    <xdr:cxnSp macro="">
      <xdr:nvCxnSpPr>
        <xdr:cNvPr id="608" name="直線コネクタ 607">
          <a:extLst>
            <a:ext uri="{FF2B5EF4-FFF2-40B4-BE49-F238E27FC236}">
              <a16:creationId xmlns:a16="http://schemas.microsoft.com/office/drawing/2014/main" id="{5555E0EE-304E-4FE5-912E-BB4DC8D84D88}"/>
            </a:ext>
          </a:extLst>
        </xdr:cNvPr>
        <xdr:cNvCxnSpPr/>
      </xdr:nvCxnSpPr>
      <xdr:spPr>
        <a:xfrm flipV="1">
          <a:off x="21323300" y="10838795"/>
          <a:ext cx="838200" cy="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83845</xdr:rowOff>
    </xdr:from>
    <xdr:to>
      <xdr:col>107</xdr:col>
      <xdr:colOff>101600</xdr:colOff>
      <xdr:row>63</xdr:row>
      <xdr:rowOff>13995</xdr:rowOff>
    </xdr:to>
    <xdr:sp macro="" textlink="">
      <xdr:nvSpPr>
        <xdr:cNvPr id="609" name="楕円 608">
          <a:extLst>
            <a:ext uri="{FF2B5EF4-FFF2-40B4-BE49-F238E27FC236}">
              <a16:creationId xmlns:a16="http://schemas.microsoft.com/office/drawing/2014/main" id="{A41B8D19-07D0-4D67-A70F-2F3FE655EE5B}"/>
            </a:ext>
          </a:extLst>
        </xdr:cNvPr>
        <xdr:cNvSpPr/>
      </xdr:nvSpPr>
      <xdr:spPr>
        <a:xfrm>
          <a:off x="20383500" y="1071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134645</xdr:rowOff>
    </xdr:from>
    <xdr:to>
      <xdr:col>111</xdr:col>
      <xdr:colOff>177800</xdr:colOff>
      <xdr:row>63</xdr:row>
      <xdr:rowOff>43571</xdr:rowOff>
    </xdr:to>
    <xdr:cxnSp macro="">
      <xdr:nvCxnSpPr>
        <xdr:cNvPr id="610" name="直線コネクタ 609">
          <a:extLst>
            <a:ext uri="{FF2B5EF4-FFF2-40B4-BE49-F238E27FC236}">
              <a16:creationId xmlns:a16="http://schemas.microsoft.com/office/drawing/2014/main" id="{7EBFA348-4B0B-4EF8-94A3-62E067EB8597}"/>
            </a:ext>
          </a:extLst>
        </xdr:cNvPr>
        <xdr:cNvCxnSpPr/>
      </xdr:nvCxnSpPr>
      <xdr:spPr>
        <a:xfrm>
          <a:off x="20434300" y="10764545"/>
          <a:ext cx="889000" cy="8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91252</xdr:rowOff>
    </xdr:from>
    <xdr:to>
      <xdr:col>102</xdr:col>
      <xdr:colOff>165100</xdr:colOff>
      <xdr:row>63</xdr:row>
      <xdr:rowOff>21402</xdr:rowOff>
    </xdr:to>
    <xdr:sp macro="" textlink="">
      <xdr:nvSpPr>
        <xdr:cNvPr id="611" name="楕円 610">
          <a:extLst>
            <a:ext uri="{FF2B5EF4-FFF2-40B4-BE49-F238E27FC236}">
              <a16:creationId xmlns:a16="http://schemas.microsoft.com/office/drawing/2014/main" id="{11B2A36F-97AD-4A01-9726-B423CC07663C}"/>
            </a:ext>
          </a:extLst>
        </xdr:cNvPr>
        <xdr:cNvSpPr/>
      </xdr:nvSpPr>
      <xdr:spPr>
        <a:xfrm>
          <a:off x="19494500" y="10721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134645</xdr:rowOff>
    </xdr:from>
    <xdr:to>
      <xdr:col>107</xdr:col>
      <xdr:colOff>50800</xdr:colOff>
      <xdr:row>62</xdr:row>
      <xdr:rowOff>142052</xdr:rowOff>
    </xdr:to>
    <xdr:cxnSp macro="">
      <xdr:nvCxnSpPr>
        <xdr:cNvPr id="612" name="直線コネクタ 611">
          <a:extLst>
            <a:ext uri="{FF2B5EF4-FFF2-40B4-BE49-F238E27FC236}">
              <a16:creationId xmlns:a16="http://schemas.microsoft.com/office/drawing/2014/main" id="{DA3CD911-7BF2-4D5C-829C-E1BBE912FB61}"/>
            </a:ext>
          </a:extLst>
        </xdr:cNvPr>
        <xdr:cNvCxnSpPr/>
      </xdr:nvCxnSpPr>
      <xdr:spPr>
        <a:xfrm flipV="1">
          <a:off x="19545300" y="10764545"/>
          <a:ext cx="889000" cy="7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37348</xdr:rowOff>
    </xdr:from>
    <xdr:to>
      <xdr:col>98</xdr:col>
      <xdr:colOff>38100</xdr:colOff>
      <xdr:row>63</xdr:row>
      <xdr:rowOff>138948</xdr:rowOff>
    </xdr:to>
    <xdr:sp macro="" textlink="">
      <xdr:nvSpPr>
        <xdr:cNvPr id="613" name="楕円 612">
          <a:extLst>
            <a:ext uri="{FF2B5EF4-FFF2-40B4-BE49-F238E27FC236}">
              <a16:creationId xmlns:a16="http://schemas.microsoft.com/office/drawing/2014/main" id="{98899B6C-ABC6-421F-840A-922ECEBC092D}"/>
            </a:ext>
          </a:extLst>
        </xdr:cNvPr>
        <xdr:cNvSpPr/>
      </xdr:nvSpPr>
      <xdr:spPr>
        <a:xfrm>
          <a:off x="18605500" y="10838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142052</xdr:rowOff>
    </xdr:from>
    <xdr:to>
      <xdr:col>102</xdr:col>
      <xdr:colOff>114300</xdr:colOff>
      <xdr:row>63</xdr:row>
      <xdr:rowOff>88148</xdr:rowOff>
    </xdr:to>
    <xdr:cxnSp macro="">
      <xdr:nvCxnSpPr>
        <xdr:cNvPr id="614" name="直線コネクタ 613">
          <a:extLst>
            <a:ext uri="{FF2B5EF4-FFF2-40B4-BE49-F238E27FC236}">
              <a16:creationId xmlns:a16="http://schemas.microsoft.com/office/drawing/2014/main" id="{6D9A0D9F-5351-4756-B0D7-9C863690F6C2}"/>
            </a:ext>
          </a:extLst>
        </xdr:cNvPr>
        <xdr:cNvCxnSpPr/>
      </xdr:nvCxnSpPr>
      <xdr:spPr>
        <a:xfrm flipV="1">
          <a:off x="18656300" y="10771952"/>
          <a:ext cx="889000" cy="117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31803</xdr:rowOff>
    </xdr:from>
    <xdr:ext cx="469744" cy="259045"/>
    <xdr:sp macro="" textlink="">
      <xdr:nvSpPr>
        <xdr:cNvPr id="615" name="n_1aveValue【学校施設】&#10;一人当たり面積">
          <a:extLst>
            <a:ext uri="{FF2B5EF4-FFF2-40B4-BE49-F238E27FC236}">
              <a16:creationId xmlns:a16="http://schemas.microsoft.com/office/drawing/2014/main" id="{A2F58C41-C011-4F09-80C6-75F603EA17A8}"/>
            </a:ext>
          </a:extLst>
        </xdr:cNvPr>
        <xdr:cNvSpPr txBox="1"/>
      </xdr:nvSpPr>
      <xdr:spPr>
        <a:xfrm>
          <a:off x="21075727" y="10490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10837</xdr:rowOff>
    </xdr:from>
    <xdr:ext cx="469744" cy="259045"/>
    <xdr:sp macro="" textlink="">
      <xdr:nvSpPr>
        <xdr:cNvPr id="616" name="n_2aveValue【学校施設】&#10;一人当たり面積">
          <a:extLst>
            <a:ext uri="{FF2B5EF4-FFF2-40B4-BE49-F238E27FC236}">
              <a16:creationId xmlns:a16="http://schemas.microsoft.com/office/drawing/2014/main" id="{58717219-3D15-4872-8581-F8CD291D5717}"/>
            </a:ext>
          </a:extLst>
        </xdr:cNvPr>
        <xdr:cNvSpPr txBox="1"/>
      </xdr:nvSpPr>
      <xdr:spPr>
        <a:xfrm>
          <a:off x="20199427" y="10812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18198</xdr:rowOff>
    </xdr:from>
    <xdr:ext cx="469744" cy="259045"/>
    <xdr:sp macro="" textlink="">
      <xdr:nvSpPr>
        <xdr:cNvPr id="617" name="n_3aveValue【学校施設】&#10;一人当たり面積">
          <a:extLst>
            <a:ext uri="{FF2B5EF4-FFF2-40B4-BE49-F238E27FC236}">
              <a16:creationId xmlns:a16="http://schemas.microsoft.com/office/drawing/2014/main" id="{28F470B0-0E64-4021-84B0-7F0B765580DF}"/>
            </a:ext>
          </a:extLst>
        </xdr:cNvPr>
        <xdr:cNvSpPr txBox="1"/>
      </xdr:nvSpPr>
      <xdr:spPr>
        <a:xfrm>
          <a:off x="19310427" y="10819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50547</xdr:rowOff>
    </xdr:from>
    <xdr:ext cx="469744" cy="259045"/>
    <xdr:sp macro="" textlink="">
      <xdr:nvSpPr>
        <xdr:cNvPr id="618" name="n_4aveValue【学校施設】&#10;一人当たり面積">
          <a:extLst>
            <a:ext uri="{FF2B5EF4-FFF2-40B4-BE49-F238E27FC236}">
              <a16:creationId xmlns:a16="http://schemas.microsoft.com/office/drawing/2014/main" id="{171B8C58-33AA-4670-A794-A880BCB258CD}"/>
            </a:ext>
          </a:extLst>
        </xdr:cNvPr>
        <xdr:cNvSpPr txBox="1"/>
      </xdr:nvSpPr>
      <xdr:spPr>
        <a:xfrm>
          <a:off x="18421427" y="1050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85498</xdr:rowOff>
    </xdr:from>
    <xdr:ext cx="469744" cy="259045"/>
    <xdr:sp macro="" textlink="">
      <xdr:nvSpPr>
        <xdr:cNvPr id="619" name="n_1mainValue【学校施設】&#10;一人当たり面積">
          <a:extLst>
            <a:ext uri="{FF2B5EF4-FFF2-40B4-BE49-F238E27FC236}">
              <a16:creationId xmlns:a16="http://schemas.microsoft.com/office/drawing/2014/main" id="{13A3E50D-CE73-4B3D-9319-43496F793894}"/>
            </a:ext>
          </a:extLst>
        </xdr:cNvPr>
        <xdr:cNvSpPr txBox="1"/>
      </xdr:nvSpPr>
      <xdr:spPr>
        <a:xfrm>
          <a:off x="21075727" y="10886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30522</xdr:rowOff>
    </xdr:from>
    <xdr:ext cx="469744" cy="259045"/>
    <xdr:sp macro="" textlink="">
      <xdr:nvSpPr>
        <xdr:cNvPr id="620" name="n_2mainValue【学校施設】&#10;一人当たり面積">
          <a:extLst>
            <a:ext uri="{FF2B5EF4-FFF2-40B4-BE49-F238E27FC236}">
              <a16:creationId xmlns:a16="http://schemas.microsoft.com/office/drawing/2014/main" id="{0853FBA6-BAB5-486B-9231-17195E771E04}"/>
            </a:ext>
          </a:extLst>
        </xdr:cNvPr>
        <xdr:cNvSpPr txBox="1"/>
      </xdr:nvSpPr>
      <xdr:spPr>
        <a:xfrm>
          <a:off x="20199427" y="10488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37929</xdr:rowOff>
    </xdr:from>
    <xdr:ext cx="469744" cy="259045"/>
    <xdr:sp macro="" textlink="">
      <xdr:nvSpPr>
        <xdr:cNvPr id="621" name="n_3mainValue【学校施設】&#10;一人当たり面積">
          <a:extLst>
            <a:ext uri="{FF2B5EF4-FFF2-40B4-BE49-F238E27FC236}">
              <a16:creationId xmlns:a16="http://schemas.microsoft.com/office/drawing/2014/main" id="{D7A22B52-81EC-4E08-9ADE-8B934F4B416E}"/>
            </a:ext>
          </a:extLst>
        </xdr:cNvPr>
        <xdr:cNvSpPr txBox="1"/>
      </xdr:nvSpPr>
      <xdr:spPr>
        <a:xfrm>
          <a:off x="19310427" y="10496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130075</xdr:rowOff>
    </xdr:from>
    <xdr:ext cx="469744" cy="259045"/>
    <xdr:sp macro="" textlink="">
      <xdr:nvSpPr>
        <xdr:cNvPr id="622" name="n_4mainValue【学校施設】&#10;一人当たり面積">
          <a:extLst>
            <a:ext uri="{FF2B5EF4-FFF2-40B4-BE49-F238E27FC236}">
              <a16:creationId xmlns:a16="http://schemas.microsoft.com/office/drawing/2014/main" id="{56A42F3E-1748-4C57-90CD-07AB41CC8200}"/>
            </a:ext>
          </a:extLst>
        </xdr:cNvPr>
        <xdr:cNvSpPr txBox="1"/>
      </xdr:nvSpPr>
      <xdr:spPr>
        <a:xfrm>
          <a:off x="18421427" y="10931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1A447552-29F1-4F7F-91DA-C7FF09045BD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68F81C0E-98D9-426D-BF3C-9DFD5EEBFB88}"/>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DFEE8320-6D79-4010-8493-804F078839A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EB3088A8-5092-462E-9B7D-7B6506EA653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43D48199-A8AD-4814-BDCA-C8D87101A5D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077B7F82-8E58-4FDB-ABF2-0EE23949856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2C0BA73C-9ED5-40FF-8C20-DEEF9618537E}"/>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5B717003-6AF5-46C1-8D3C-60E1587B5BA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1" name="正方形/長方形 630">
          <a:extLst>
            <a:ext uri="{FF2B5EF4-FFF2-40B4-BE49-F238E27FC236}">
              <a16:creationId xmlns:a16="http://schemas.microsoft.com/office/drawing/2014/main" id="{C2EFF2FB-E056-4970-9A44-6E41F253ABE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2" name="正方形/長方形 631">
          <a:extLst>
            <a:ext uri="{FF2B5EF4-FFF2-40B4-BE49-F238E27FC236}">
              <a16:creationId xmlns:a16="http://schemas.microsoft.com/office/drawing/2014/main" id="{2C8A28EB-47FA-4FF2-9C84-B79613D899D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3" name="正方形/長方形 632">
          <a:extLst>
            <a:ext uri="{FF2B5EF4-FFF2-40B4-BE49-F238E27FC236}">
              <a16:creationId xmlns:a16="http://schemas.microsoft.com/office/drawing/2014/main" id="{CB90EB03-2995-4552-9ADE-AEB028E7725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4" name="正方形/長方形 633">
          <a:extLst>
            <a:ext uri="{FF2B5EF4-FFF2-40B4-BE49-F238E27FC236}">
              <a16:creationId xmlns:a16="http://schemas.microsoft.com/office/drawing/2014/main" id="{76BCFAA7-C355-4FFA-A38C-27865C779AE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5" name="正方形/長方形 634">
          <a:extLst>
            <a:ext uri="{FF2B5EF4-FFF2-40B4-BE49-F238E27FC236}">
              <a16:creationId xmlns:a16="http://schemas.microsoft.com/office/drawing/2014/main" id="{829A35FD-6F78-4D0E-A010-9EC6DE6E5993}"/>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6" name="正方形/長方形 635">
          <a:extLst>
            <a:ext uri="{FF2B5EF4-FFF2-40B4-BE49-F238E27FC236}">
              <a16:creationId xmlns:a16="http://schemas.microsoft.com/office/drawing/2014/main" id="{E569D698-74F5-446B-8580-5E9D809B3BA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7" name="正方形/長方形 636">
          <a:extLst>
            <a:ext uri="{FF2B5EF4-FFF2-40B4-BE49-F238E27FC236}">
              <a16:creationId xmlns:a16="http://schemas.microsoft.com/office/drawing/2014/main" id="{A4247697-9EAC-4F21-AC05-576B1CAD9AB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8" name="正方形/長方形 637">
          <a:extLst>
            <a:ext uri="{FF2B5EF4-FFF2-40B4-BE49-F238E27FC236}">
              <a16:creationId xmlns:a16="http://schemas.microsoft.com/office/drawing/2014/main" id="{14CE2861-1A7B-4E65-86AD-7A46F43726C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9" name="正方形/長方形 638">
          <a:extLst>
            <a:ext uri="{FF2B5EF4-FFF2-40B4-BE49-F238E27FC236}">
              <a16:creationId xmlns:a16="http://schemas.microsoft.com/office/drawing/2014/main" id="{389E62EE-28CA-4FE8-B13D-B9D82C9F7083}"/>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0" name="正方形/長方形 639">
          <a:extLst>
            <a:ext uri="{FF2B5EF4-FFF2-40B4-BE49-F238E27FC236}">
              <a16:creationId xmlns:a16="http://schemas.microsoft.com/office/drawing/2014/main" id="{CCD795EB-2967-4CD2-8708-F35520118E96}"/>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1" name="正方形/長方形 640">
          <a:extLst>
            <a:ext uri="{FF2B5EF4-FFF2-40B4-BE49-F238E27FC236}">
              <a16:creationId xmlns:a16="http://schemas.microsoft.com/office/drawing/2014/main" id="{DFD51E2D-A085-4B6E-A53B-1EC42A503D0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2" name="正方形/長方形 641">
          <a:extLst>
            <a:ext uri="{FF2B5EF4-FFF2-40B4-BE49-F238E27FC236}">
              <a16:creationId xmlns:a16="http://schemas.microsoft.com/office/drawing/2014/main" id="{6B135CC9-71C3-450A-967C-40741D8E9AD4}"/>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3" name="正方形/長方形 642">
          <a:extLst>
            <a:ext uri="{FF2B5EF4-FFF2-40B4-BE49-F238E27FC236}">
              <a16:creationId xmlns:a16="http://schemas.microsoft.com/office/drawing/2014/main" id="{AF6C1A5C-1178-4372-91E6-A9E48844859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4" name="正方形/長方形 643">
          <a:extLst>
            <a:ext uri="{FF2B5EF4-FFF2-40B4-BE49-F238E27FC236}">
              <a16:creationId xmlns:a16="http://schemas.microsoft.com/office/drawing/2014/main" id="{7073CD12-E786-412A-B618-67D89A1E0C9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5" name="正方形/長方形 644">
          <a:extLst>
            <a:ext uri="{FF2B5EF4-FFF2-40B4-BE49-F238E27FC236}">
              <a16:creationId xmlns:a16="http://schemas.microsoft.com/office/drawing/2014/main" id="{AC7ECE7C-184F-4EFD-9166-40BDE8A8696C}"/>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6" name="正方形/長方形 645">
          <a:extLst>
            <a:ext uri="{FF2B5EF4-FFF2-40B4-BE49-F238E27FC236}">
              <a16:creationId xmlns:a16="http://schemas.microsoft.com/office/drawing/2014/main" id="{989816B1-A745-4AC6-97DF-AECCFB10718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7" name="テキスト ボックス 646">
          <a:extLst>
            <a:ext uri="{FF2B5EF4-FFF2-40B4-BE49-F238E27FC236}">
              <a16:creationId xmlns:a16="http://schemas.microsoft.com/office/drawing/2014/main" id="{E64E445E-19B6-4245-BADA-D491137B040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8" name="直線コネクタ 647">
          <a:extLst>
            <a:ext uri="{FF2B5EF4-FFF2-40B4-BE49-F238E27FC236}">
              <a16:creationId xmlns:a16="http://schemas.microsoft.com/office/drawing/2014/main" id="{3173F0F6-7576-4B9E-AC39-4AF1309C568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49" name="テキスト ボックス 648">
          <a:extLst>
            <a:ext uri="{FF2B5EF4-FFF2-40B4-BE49-F238E27FC236}">
              <a16:creationId xmlns:a16="http://schemas.microsoft.com/office/drawing/2014/main" id="{FDBE1294-99E0-468A-9B7C-FC0345B2DFDF}"/>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0" name="直線コネクタ 649">
          <a:extLst>
            <a:ext uri="{FF2B5EF4-FFF2-40B4-BE49-F238E27FC236}">
              <a16:creationId xmlns:a16="http://schemas.microsoft.com/office/drawing/2014/main" id="{F609C86C-18CD-4214-8473-BCA816CE56F7}"/>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1" name="テキスト ボックス 650">
          <a:extLst>
            <a:ext uri="{FF2B5EF4-FFF2-40B4-BE49-F238E27FC236}">
              <a16:creationId xmlns:a16="http://schemas.microsoft.com/office/drawing/2014/main" id="{B2546A0E-A063-42FB-B500-D5BD9D7358F4}"/>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2" name="直線コネクタ 651">
          <a:extLst>
            <a:ext uri="{FF2B5EF4-FFF2-40B4-BE49-F238E27FC236}">
              <a16:creationId xmlns:a16="http://schemas.microsoft.com/office/drawing/2014/main" id="{7A566BF5-1089-48BB-BF52-C1C971B0B22B}"/>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3" name="テキスト ボックス 652">
          <a:extLst>
            <a:ext uri="{FF2B5EF4-FFF2-40B4-BE49-F238E27FC236}">
              <a16:creationId xmlns:a16="http://schemas.microsoft.com/office/drawing/2014/main" id="{FF6C4831-86F5-4E99-9E2E-8A44F0BB14C3}"/>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4" name="直線コネクタ 653">
          <a:extLst>
            <a:ext uri="{FF2B5EF4-FFF2-40B4-BE49-F238E27FC236}">
              <a16:creationId xmlns:a16="http://schemas.microsoft.com/office/drawing/2014/main" id="{983016F7-1FEF-4BBA-A5A4-39D56FA02EC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5" name="テキスト ボックス 654">
          <a:extLst>
            <a:ext uri="{FF2B5EF4-FFF2-40B4-BE49-F238E27FC236}">
              <a16:creationId xmlns:a16="http://schemas.microsoft.com/office/drawing/2014/main" id="{D1A86FCE-AF58-4B38-8665-A96DE6ED41C9}"/>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6" name="直線コネクタ 655">
          <a:extLst>
            <a:ext uri="{FF2B5EF4-FFF2-40B4-BE49-F238E27FC236}">
              <a16:creationId xmlns:a16="http://schemas.microsoft.com/office/drawing/2014/main" id="{31D985BD-6828-4727-85A1-BDD7576B3620}"/>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7" name="テキスト ボックス 656">
          <a:extLst>
            <a:ext uri="{FF2B5EF4-FFF2-40B4-BE49-F238E27FC236}">
              <a16:creationId xmlns:a16="http://schemas.microsoft.com/office/drawing/2014/main" id="{D5644E08-F3D5-47A6-BAA5-4E207262892A}"/>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58" name="直線コネクタ 657">
          <a:extLst>
            <a:ext uri="{FF2B5EF4-FFF2-40B4-BE49-F238E27FC236}">
              <a16:creationId xmlns:a16="http://schemas.microsoft.com/office/drawing/2014/main" id="{8238FF66-ED29-4F16-A9FD-297157326175}"/>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59" name="テキスト ボックス 658">
          <a:extLst>
            <a:ext uri="{FF2B5EF4-FFF2-40B4-BE49-F238E27FC236}">
              <a16:creationId xmlns:a16="http://schemas.microsoft.com/office/drawing/2014/main" id="{D6FB4F75-F5B3-482A-976C-938EC2FACD00}"/>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0" name="直線コネクタ 659">
          <a:extLst>
            <a:ext uri="{FF2B5EF4-FFF2-40B4-BE49-F238E27FC236}">
              <a16:creationId xmlns:a16="http://schemas.microsoft.com/office/drawing/2014/main" id="{363C0159-D641-46F1-9A3F-BDF2D22EC7D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1" name="テキスト ボックス 660">
          <a:extLst>
            <a:ext uri="{FF2B5EF4-FFF2-40B4-BE49-F238E27FC236}">
              <a16:creationId xmlns:a16="http://schemas.microsoft.com/office/drawing/2014/main" id="{1235C66B-E697-4FF8-8563-41B67A6CA681}"/>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2" name="直線コネクタ 661">
          <a:extLst>
            <a:ext uri="{FF2B5EF4-FFF2-40B4-BE49-F238E27FC236}">
              <a16:creationId xmlns:a16="http://schemas.microsoft.com/office/drawing/2014/main" id="{EA0DD31F-B868-44E1-A577-B19FA8870B0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3" name="【公民館】&#10;有形固定資産減価償却率グラフ枠">
          <a:extLst>
            <a:ext uri="{FF2B5EF4-FFF2-40B4-BE49-F238E27FC236}">
              <a16:creationId xmlns:a16="http://schemas.microsoft.com/office/drawing/2014/main" id="{82A6021D-4127-4C5C-9692-DA56BCE6C15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89263</xdr:rowOff>
    </xdr:from>
    <xdr:to>
      <xdr:col>85</xdr:col>
      <xdr:colOff>126364</xdr:colOff>
      <xdr:row>109</xdr:row>
      <xdr:rowOff>35379</xdr:rowOff>
    </xdr:to>
    <xdr:cxnSp macro="">
      <xdr:nvCxnSpPr>
        <xdr:cNvPr id="664" name="直線コネクタ 663">
          <a:extLst>
            <a:ext uri="{FF2B5EF4-FFF2-40B4-BE49-F238E27FC236}">
              <a16:creationId xmlns:a16="http://schemas.microsoft.com/office/drawing/2014/main" id="{B981D220-BAC6-4D18-A8E9-AC6D03BB7F1A}"/>
            </a:ext>
          </a:extLst>
        </xdr:cNvPr>
        <xdr:cNvCxnSpPr/>
      </xdr:nvCxnSpPr>
      <xdr:spPr>
        <a:xfrm flipV="1">
          <a:off x="16318864" y="17234263"/>
          <a:ext cx="0" cy="14891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65" name="【公民館】&#10;有形固定資産減価償却率最小値テキスト">
          <a:extLst>
            <a:ext uri="{FF2B5EF4-FFF2-40B4-BE49-F238E27FC236}">
              <a16:creationId xmlns:a16="http://schemas.microsoft.com/office/drawing/2014/main" id="{6A290E24-D528-4025-AB19-50D7550542AD}"/>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66" name="直線コネクタ 665">
          <a:extLst>
            <a:ext uri="{FF2B5EF4-FFF2-40B4-BE49-F238E27FC236}">
              <a16:creationId xmlns:a16="http://schemas.microsoft.com/office/drawing/2014/main" id="{F3F6F074-5292-4262-A37E-8A042A5F7F5E}"/>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35940</xdr:rowOff>
    </xdr:from>
    <xdr:ext cx="340478" cy="259045"/>
    <xdr:sp macro="" textlink="">
      <xdr:nvSpPr>
        <xdr:cNvPr id="667" name="【公民館】&#10;有形固定資産減価償却率最大値テキスト">
          <a:extLst>
            <a:ext uri="{FF2B5EF4-FFF2-40B4-BE49-F238E27FC236}">
              <a16:creationId xmlns:a16="http://schemas.microsoft.com/office/drawing/2014/main" id="{F102E5D7-0F88-4C10-8B69-AAF84FAD50C1}"/>
            </a:ext>
          </a:extLst>
        </xdr:cNvPr>
        <xdr:cNvSpPr txBox="1"/>
      </xdr:nvSpPr>
      <xdr:spPr>
        <a:xfrm>
          <a:off x="16357600" y="1700949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89263</xdr:rowOff>
    </xdr:from>
    <xdr:to>
      <xdr:col>86</xdr:col>
      <xdr:colOff>25400</xdr:colOff>
      <xdr:row>100</xdr:row>
      <xdr:rowOff>89263</xdr:rowOff>
    </xdr:to>
    <xdr:cxnSp macro="">
      <xdr:nvCxnSpPr>
        <xdr:cNvPr id="668" name="直線コネクタ 667">
          <a:extLst>
            <a:ext uri="{FF2B5EF4-FFF2-40B4-BE49-F238E27FC236}">
              <a16:creationId xmlns:a16="http://schemas.microsoft.com/office/drawing/2014/main" id="{72A25F01-ACF7-4C55-B665-4196EA88D100}"/>
            </a:ext>
          </a:extLst>
        </xdr:cNvPr>
        <xdr:cNvCxnSpPr/>
      </xdr:nvCxnSpPr>
      <xdr:spPr>
        <a:xfrm>
          <a:off x="16230600" y="17234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106</xdr:row>
      <xdr:rowOff>62609</xdr:rowOff>
    </xdr:from>
    <xdr:ext cx="405111" cy="259045"/>
    <xdr:sp macro="" textlink="">
      <xdr:nvSpPr>
        <xdr:cNvPr id="669" name="【公民館】&#10;有形固定資産減価償却率平均値テキスト">
          <a:extLst>
            <a:ext uri="{FF2B5EF4-FFF2-40B4-BE49-F238E27FC236}">
              <a16:creationId xmlns:a16="http://schemas.microsoft.com/office/drawing/2014/main" id="{C29FE7D5-E82A-49CC-A0A3-F37205667F15}"/>
            </a:ext>
          </a:extLst>
        </xdr:cNvPr>
        <xdr:cNvSpPr txBox="1"/>
      </xdr:nvSpPr>
      <xdr:spPr>
        <a:xfrm>
          <a:off x="16357600" y="182363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84182</xdr:rowOff>
    </xdr:from>
    <xdr:to>
      <xdr:col>85</xdr:col>
      <xdr:colOff>177800</xdr:colOff>
      <xdr:row>107</xdr:row>
      <xdr:rowOff>14332</xdr:rowOff>
    </xdr:to>
    <xdr:sp macro="" textlink="">
      <xdr:nvSpPr>
        <xdr:cNvPr id="670" name="フローチャート: 判断 669">
          <a:extLst>
            <a:ext uri="{FF2B5EF4-FFF2-40B4-BE49-F238E27FC236}">
              <a16:creationId xmlns:a16="http://schemas.microsoft.com/office/drawing/2014/main" id="{0D5305AA-3B42-470E-9B82-6847DD7B27DC}"/>
            </a:ext>
          </a:extLst>
        </xdr:cNvPr>
        <xdr:cNvSpPr/>
      </xdr:nvSpPr>
      <xdr:spPr>
        <a:xfrm>
          <a:off x="16268700" y="1825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111942</xdr:rowOff>
    </xdr:from>
    <xdr:to>
      <xdr:col>81</xdr:col>
      <xdr:colOff>101600</xdr:colOff>
      <xdr:row>106</xdr:row>
      <xdr:rowOff>42092</xdr:rowOff>
    </xdr:to>
    <xdr:sp macro="" textlink="">
      <xdr:nvSpPr>
        <xdr:cNvPr id="671" name="フローチャート: 判断 670">
          <a:extLst>
            <a:ext uri="{FF2B5EF4-FFF2-40B4-BE49-F238E27FC236}">
              <a16:creationId xmlns:a16="http://schemas.microsoft.com/office/drawing/2014/main" id="{547E74B8-9D2B-4860-9FBB-B1FDDFF110F9}"/>
            </a:ext>
          </a:extLst>
        </xdr:cNvPr>
        <xdr:cNvSpPr/>
      </xdr:nvSpPr>
      <xdr:spPr>
        <a:xfrm>
          <a:off x="15430500" y="18114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90714</xdr:rowOff>
    </xdr:from>
    <xdr:to>
      <xdr:col>76</xdr:col>
      <xdr:colOff>165100</xdr:colOff>
      <xdr:row>106</xdr:row>
      <xdr:rowOff>20864</xdr:rowOff>
    </xdr:to>
    <xdr:sp macro="" textlink="">
      <xdr:nvSpPr>
        <xdr:cNvPr id="672" name="フローチャート: 判断 671">
          <a:extLst>
            <a:ext uri="{FF2B5EF4-FFF2-40B4-BE49-F238E27FC236}">
              <a16:creationId xmlns:a16="http://schemas.microsoft.com/office/drawing/2014/main" id="{CA22119F-B2A1-4B36-AA2D-F0BE42247B05}"/>
            </a:ext>
          </a:extLst>
        </xdr:cNvPr>
        <xdr:cNvSpPr/>
      </xdr:nvSpPr>
      <xdr:spPr>
        <a:xfrm>
          <a:off x="14541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67855</xdr:rowOff>
    </xdr:from>
    <xdr:to>
      <xdr:col>72</xdr:col>
      <xdr:colOff>38100</xdr:colOff>
      <xdr:row>105</xdr:row>
      <xdr:rowOff>169455</xdr:rowOff>
    </xdr:to>
    <xdr:sp macro="" textlink="">
      <xdr:nvSpPr>
        <xdr:cNvPr id="673" name="フローチャート: 判断 672">
          <a:extLst>
            <a:ext uri="{FF2B5EF4-FFF2-40B4-BE49-F238E27FC236}">
              <a16:creationId xmlns:a16="http://schemas.microsoft.com/office/drawing/2014/main" id="{504D4B93-21E6-4C7E-B921-B4B68AA2FF0B}"/>
            </a:ext>
          </a:extLst>
        </xdr:cNvPr>
        <xdr:cNvSpPr/>
      </xdr:nvSpPr>
      <xdr:spPr>
        <a:xfrm>
          <a:off x="13652500" y="1807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92348</xdr:rowOff>
    </xdr:from>
    <xdr:to>
      <xdr:col>67</xdr:col>
      <xdr:colOff>101600</xdr:colOff>
      <xdr:row>106</xdr:row>
      <xdr:rowOff>22498</xdr:rowOff>
    </xdr:to>
    <xdr:sp macro="" textlink="">
      <xdr:nvSpPr>
        <xdr:cNvPr id="674" name="フローチャート: 判断 673">
          <a:extLst>
            <a:ext uri="{FF2B5EF4-FFF2-40B4-BE49-F238E27FC236}">
              <a16:creationId xmlns:a16="http://schemas.microsoft.com/office/drawing/2014/main" id="{5BA4E65E-2B4D-4D60-963E-1E24520C7ED3}"/>
            </a:ext>
          </a:extLst>
        </xdr:cNvPr>
        <xdr:cNvSpPr/>
      </xdr:nvSpPr>
      <xdr:spPr>
        <a:xfrm>
          <a:off x="12763500" y="1809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ADEC06B7-BE40-4DC8-B920-1A46D0F33F95}"/>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C188F654-939F-42F2-B0B2-B511AA121589}"/>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04DC5360-F82F-46FC-BCFF-26B52A329C8E}"/>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A36E6B9B-6D54-4A54-8821-911BF5A8F742}"/>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F19224E3-2261-40E5-AEC0-6AA4467DF791}"/>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129902</xdr:rowOff>
    </xdr:from>
    <xdr:to>
      <xdr:col>85</xdr:col>
      <xdr:colOff>177800</xdr:colOff>
      <xdr:row>106</xdr:row>
      <xdr:rowOff>60052</xdr:rowOff>
    </xdr:to>
    <xdr:sp macro="" textlink="">
      <xdr:nvSpPr>
        <xdr:cNvPr id="680" name="楕円 679">
          <a:extLst>
            <a:ext uri="{FF2B5EF4-FFF2-40B4-BE49-F238E27FC236}">
              <a16:creationId xmlns:a16="http://schemas.microsoft.com/office/drawing/2014/main" id="{DC6F447C-F8EA-406A-A2E5-491E62AB07C1}"/>
            </a:ext>
          </a:extLst>
        </xdr:cNvPr>
        <xdr:cNvSpPr/>
      </xdr:nvSpPr>
      <xdr:spPr>
        <a:xfrm>
          <a:off x="16268700" y="18132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152779</xdr:rowOff>
    </xdr:from>
    <xdr:ext cx="405111" cy="259045"/>
    <xdr:sp macro="" textlink="">
      <xdr:nvSpPr>
        <xdr:cNvPr id="681" name="【公民館】&#10;有形固定資産減価償却率該当値テキスト">
          <a:extLst>
            <a:ext uri="{FF2B5EF4-FFF2-40B4-BE49-F238E27FC236}">
              <a16:creationId xmlns:a16="http://schemas.microsoft.com/office/drawing/2014/main" id="{5B0F5F7D-CEBB-486E-A2F0-773410BD6524}"/>
            </a:ext>
          </a:extLst>
        </xdr:cNvPr>
        <xdr:cNvSpPr txBox="1"/>
      </xdr:nvSpPr>
      <xdr:spPr>
        <a:xfrm>
          <a:off x="16357600" y="17983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95613</xdr:rowOff>
    </xdr:from>
    <xdr:to>
      <xdr:col>81</xdr:col>
      <xdr:colOff>101600</xdr:colOff>
      <xdr:row>106</xdr:row>
      <xdr:rowOff>25763</xdr:rowOff>
    </xdr:to>
    <xdr:sp macro="" textlink="">
      <xdr:nvSpPr>
        <xdr:cNvPr id="682" name="楕円 681">
          <a:extLst>
            <a:ext uri="{FF2B5EF4-FFF2-40B4-BE49-F238E27FC236}">
              <a16:creationId xmlns:a16="http://schemas.microsoft.com/office/drawing/2014/main" id="{41103156-F3A7-486C-BB9B-D89BE8E8139E}"/>
            </a:ext>
          </a:extLst>
        </xdr:cNvPr>
        <xdr:cNvSpPr/>
      </xdr:nvSpPr>
      <xdr:spPr>
        <a:xfrm>
          <a:off x="15430500" y="18097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146413</xdr:rowOff>
    </xdr:from>
    <xdr:to>
      <xdr:col>85</xdr:col>
      <xdr:colOff>127000</xdr:colOff>
      <xdr:row>106</xdr:row>
      <xdr:rowOff>9252</xdr:rowOff>
    </xdr:to>
    <xdr:cxnSp macro="">
      <xdr:nvCxnSpPr>
        <xdr:cNvPr id="683" name="直線コネクタ 682">
          <a:extLst>
            <a:ext uri="{FF2B5EF4-FFF2-40B4-BE49-F238E27FC236}">
              <a16:creationId xmlns:a16="http://schemas.microsoft.com/office/drawing/2014/main" id="{3E9D3D3A-4FC6-481F-BD8B-818EDBBBD106}"/>
            </a:ext>
          </a:extLst>
        </xdr:cNvPr>
        <xdr:cNvCxnSpPr/>
      </xdr:nvCxnSpPr>
      <xdr:spPr>
        <a:xfrm>
          <a:off x="15481300" y="18148663"/>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62956</xdr:rowOff>
    </xdr:from>
    <xdr:to>
      <xdr:col>76</xdr:col>
      <xdr:colOff>165100</xdr:colOff>
      <xdr:row>105</xdr:row>
      <xdr:rowOff>164556</xdr:rowOff>
    </xdr:to>
    <xdr:sp macro="" textlink="">
      <xdr:nvSpPr>
        <xdr:cNvPr id="684" name="楕円 683">
          <a:extLst>
            <a:ext uri="{FF2B5EF4-FFF2-40B4-BE49-F238E27FC236}">
              <a16:creationId xmlns:a16="http://schemas.microsoft.com/office/drawing/2014/main" id="{2FB7E785-9ACB-4EC8-91E6-37F44689FCEB}"/>
            </a:ext>
          </a:extLst>
        </xdr:cNvPr>
        <xdr:cNvSpPr/>
      </xdr:nvSpPr>
      <xdr:spPr>
        <a:xfrm>
          <a:off x="14541500" y="1806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113756</xdr:rowOff>
    </xdr:from>
    <xdr:to>
      <xdr:col>81</xdr:col>
      <xdr:colOff>50800</xdr:colOff>
      <xdr:row>105</xdr:row>
      <xdr:rowOff>146413</xdr:rowOff>
    </xdr:to>
    <xdr:cxnSp macro="">
      <xdr:nvCxnSpPr>
        <xdr:cNvPr id="685" name="直線コネクタ 684">
          <a:extLst>
            <a:ext uri="{FF2B5EF4-FFF2-40B4-BE49-F238E27FC236}">
              <a16:creationId xmlns:a16="http://schemas.microsoft.com/office/drawing/2014/main" id="{9EC72794-AC16-46EA-A233-4A1E8CB3723F}"/>
            </a:ext>
          </a:extLst>
        </xdr:cNvPr>
        <xdr:cNvCxnSpPr/>
      </xdr:nvCxnSpPr>
      <xdr:spPr>
        <a:xfrm>
          <a:off x="14592300" y="1811600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28666</xdr:rowOff>
    </xdr:from>
    <xdr:to>
      <xdr:col>72</xdr:col>
      <xdr:colOff>38100</xdr:colOff>
      <xdr:row>105</xdr:row>
      <xdr:rowOff>130266</xdr:rowOff>
    </xdr:to>
    <xdr:sp macro="" textlink="">
      <xdr:nvSpPr>
        <xdr:cNvPr id="686" name="楕円 685">
          <a:extLst>
            <a:ext uri="{FF2B5EF4-FFF2-40B4-BE49-F238E27FC236}">
              <a16:creationId xmlns:a16="http://schemas.microsoft.com/office/drawing/2014/main" id="{822C19A3-1469-4AD3-9705-128AB00BA9D8}"/>
            </a:ext>
          </a:extLst>
        </xdr:cNvPr>
        <xdr:cNvSpPr/>
      </xdr:nvSpPr>
      <xdr:spPr>
        <a:xfrm>
          <a:off x="13652500" y="18030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79466</xdr:rowOff>
    </xdr:from>
    <xdr:to>
      <xdr:col>76</xdr:col>
      <xdr:colOff>114300</xdr:colOff>
      <xdr:row>105</xdr:row>
      <xdr:rowOff>113756</xdr:rowOff>
    </xdr:to>
    <xdr:cxnSp macro="">
      <xdr:nvCxnSpPr>
        <xdr:cNvPr id="687" name="直線コネクタ 686">
          <a:extLst>
            <a:ext uri="{FF2B5EF4-FFF2-40B4-BE49-F238E27FC236}">
              <a16:creationId xmlns:a16="http://schemas.microsoft.com/office/drawing/2014/main" id="{A6F951F1-61BE-42A2-B0E9-4ED8C2B0A40B}"/>
            </a:ext>
          </a:extLst>
        </xdr:cNvPr>
        <xdr:cNvCxnSpPr/>
      </xdr:nvCxnSpPr>
      <xdr:spPr>
        <a:xfrm>
          <a:off x="13703300" y="18081716"/>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170724</xdr:rowOff>
    </xdr:from>
    <xdr:to>
      <xdr:col>67</xdr:col>
      <xdr:colOff>101600</xdr:colOff>
      <xdr:row>105</xdr:row>
      <xdr:rowOff>100874</xdr:rowOff>
    </xdr:to>
    <xdr:sp macro="" textlink="">
      <xdr:nvSpPr>
        <xdr:cNvPr id="688" name="楕円 687">
          <a:extLst>
            <a:ext uri="{FF2B5EF4-FFF2-40B4-BE49-F238E27FC236}">
              <a16:creationId xmlns:a16="http://schemas.microsoft.com/office/drawing/2014/main" id="{77D491B0-EEDE-4332-A34D-BC62E10694DE}"/>
            </a:ext>
          </a:extLst>
        </xdr:cNvPr>
        <xdr:cNvSpPr/>
      </xdr:nvSpPr>
      <xdr:spPr>
        <a:xfrm>
          <a:off x="12763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50074</xdr:rowOff>
    </xdr:from>
    <xdr:to>
      <xdr:col>71</xdr:col>
      <xdr:colOff>177800</xdr:colOff>
      <xdr:row>105</xdr:row>
      <xdr:rowOff>79466</xdr:rowOff>
    </xdr:to>
    <xdr:cxnSp macro="">
      <xdr:nvCxnSpPr>
        <xdr:cNvPr id="689" name="直線コネクタ 688">
          <a:extLst>
            <a:ext uri="{FF2B5EF4-FFF2-40B4-BE49-F238E27FC236}">
              <a16:creationId xmlns:a16="http://schemas.microsoft.com/office/drawing/2014/main" id="{295DEF24-C6F9-4D3A-B5CE-82D2033F892F}"/>
            </a:ext>
          </a:extLst>
        </xdr:cNvPr>
        <xdr:cNvCxnSpPr/>
      </xdr:nvCxnSpPr>
      <xdr:spPr>
        <a:xfrm>
          <a:off x="12814300" y="18052324"/>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33219</xdr:rowOff>
    </xdr:from>
    <xdr:ext cx="405111" cy="259045"/>
    <xdr:sp macro="" textlink="">
      <xdr:nvSpPr>
        <xdr:cNvPr id="690" name="n_1aveValue【公民館】&#10;有形固定資産減価償却率">
          <a:extLst>
            <a:ext uri="{FF2B5EF4-FFF2-40B4-BE49-F238E27FC236}">
              <a16:creationId xmlns:a16="http://schemas.microsoft.com/office/drawing/2014/main" id="{6022316C-B596-45FE-A268-FA5F230022C7}"/>
            </a:ext>
          </a:extLst>
        </xdr:cNvPr>
        <xdr:cNvSpPr txBox="1"/>
      </xdr:nvSpPr>
      <xdr:spPr>
        <a:xfrm>
          <a:off x="15266044" y="1820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11991</xdr:rowOff>
    </xdr:from>
    <xdr:ext cx="405111" cy="259045"/>
    <xdr:sp macro="" textlink="">
      <xdr:nvSpPr>
        <xdr:cNvPr id="691" name="n_2aveValue【公民館】&#10;有形固定資産減価償却率">
          <a:extLst>
            <a:ext uri="{FF2B5EF4-FFF2-40B4-BE49-F238E27FC236}">
              <a16:creationId xmlns:a16="http://schemas.microsoft.com/office/drawing/2014/main" id="{B66934F1-5FFB-427F-9506-49F1BEB69633}"/>
            </a:ext>
          </a:extLst>
        </xdr:cNvPr>
        <xdr:cNvSpPr txBox="1"/>
      </xdr:nvSpPr>
      <xdr:spPr>
        <a:xfrm>
          <a:off x="14389744" y="1818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160582</xdr:rowOff>
    </xdr:from>
    <xdr:ext cx="405111" cy="259045"/>
    <xdr:sp macro="" textlink="">
      <xdr:nvSpPr>
        <xdr:cNvPr id="692" name="n_3aveValue【公民館】&#10;有形固定資産減価償却率">
          <a:extLst>
            <a:ext uri="{FF2B5EF4-FFF2-40B4-BE49-F238E27FC236}">
              <a16:creationId xmlns:a16="http://schemas.microsoft.com/office/drawing/2014/main" id="{3F9D62BD-82CE-42B5-BF62-3B0E5CAF8E31}"/>
            </a:ext>
          </a:extLst>
        </xdr:cNvPr>
        <xdr:cNvSpPr txBox="1"/>
      </xdr:nvSpPr>
      <xdr:spPr>
        <a:xfrm>
          <a:off x="13500744" y="1816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13625</xdr:rowOff>
    </xdr:from>
    <xdr:ext cx="405111" cy="259045"/>
    <xdr:sp macro="" textlink="">
      <xdr:nvSpPr>
        <xdr:cNvPr id="693" name="n_4aveValue【公民館】&#10;有形固定資産減価償却率">
          <a:extLst>
            <a:ext uri="{FF2B5EF4-FFF2-40B4-BE49-F238E27FC236}">
              <a16:creationId xmlns:a16="http://schemas.microsoft.com/office/drawing/2014/main" id="{FE4793ED-685A-473E-BADA-57827E33A2AD}"/>
            </a:ext>
          </a:extLst>
        </xdr:cNvPr>
        <xdr:cNvSpPr txBox="1"/>
      </xdr:nvSpPr>
      <xdr:spPr>
        <a:xfrm>
          <a:off x="12611744" y="1818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104</xdr:row>
      <xdr:rowOff>42290</xdr:rowOff>
    </xdr:from>
    <xdr:ext cx="405111" cy="259045"/>
    <xdr:sp macro="" textlink="">
      <xdr:nvSpPr>
        <xdr:cNvPr id="694" name="n_1mainValue【公民館】&#10;有形固定資産減価償却率">
          <a:extLst>
            <a:ext uri="{FF2B5EF4-FFF2-40B4-BE49-F238E27FC236}">
              <a16:creationId xmlns:a16="http://schemas.microsoft.com/office/drawing/2014/main" id="{4A5CF6C6-08C2-45E2-863B-B0CC83765363}"/>
            </a:ext>
          </a:extLst>
        </xdr:cNvPr>
        <xdr:cNvSpPr txBox="1"/>
      </xdr:nvSpPr>
      <xdr:spPr>
        <a:xfrm>
          <a:off x="15266044" y="1787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9633</xdr:rowOff>
    </xdr:from>
    <xdr:ext cx="405111" cy="259045"/>
    <xdr:sp macro="" textlink="">
      <xdr:nvSpPr>
        <xdr:cNvPr id="695" name="n_2mainValue【公民館】&#10;有形固定資産減価償却率">
          <a:extLst>
            <a:ext uri="{FF2B5EF4-FFF2-40B4-BE49-F238E27FC236}">
              <a16:creationId xmlns:a16="http://schemas.microsoft.com/office/drawing/2014/main" id="{286B4F3E-B62A-45DB-B055-C1CE6D374DA2}"/>
            </a:ext>
          </a:extLst>
        </xdr:cNvPr>
        <xdr:cNvSpPr txBox="1"/>
      </xdr:nvSpPr>
      <xdr:spPr>
        <a:xfrm>
          <a:off x="14389744" y="1784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146793</xdr:rowOff>
    </xdr:from>
    <xdr:ext cx="405111" cy="259045"/>
    <xdr:sp macro="" textlink="">
      <xdr:nvSpPr>
        <xdr:cNvPr id="696" name="n_3mainValue【公民館】&#10;有形固定資産減価償却率">
          <a:extLst>
            <a:ext uri="{FF2B5EF4-FFF2-40B4-BE49-F238E27FC236}">
              <a16:creationId xmlns:a16="http://schemas.microsoft.com/office/drawing/2014/main" id="{2FB8AC1E-6C1C-47F5-9157-732042B7F543}"/>
            </a:ext>
          </a:extLst>
        </xdr:cNvPr>
        <xdr:cNvSpPr txBox="1"/>
      </xdr:nvSpPr>
      <xdr:spPr>
        <a:xfrm>
          <a:off x="13500744" y="17806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117401</xdr:rowOff>
    </xdr:from>
    <xdr:ext cx="405111" cy="259045"/>
    <xdr:sp macro="" textlink="">
      <xdr:nvSpPr>
        <xdr:cNvPr id="697" name="n_4mainValue【公民館】&#10;有形固定資産減価償却率">
          <a:extLst>
            <a:ext uri="{FF2B5EF4-FFF2-40B4-BE49-F238E27FC236}">
              <a16:creationId xmlns:a16="http://schemas.microsoft.com/office/drawing/2014/main" id="{1C6F7143-ED94-46BE-B7E3-11424A1904E9}"/>
            </a:ext>
          </a:extLst>
        </xdr:cNvPr>
        <xdr:cNvSpPr txBox="1"/>
      </xdr:nvSpPr>
      <xdr:spPr>
        <a:xfrm>
          <a:off x="126117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8" name="正方形/長方形 697">
          <a:extLst>
            <a:ext uri="{FF2B5EF4-FFF2-40B4-BE49-F238E27FC236}">
              <a16:creationId xmlns:a16="http://schemas.microsoft.com/office/drawing/2014/main" id="{F034FC9F-3805-4E49-8B5F-AACBC9135FC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9" name="正方形/長方形 698">
          <a:extLst>
            <a:ext uri="{FF2B5EF4-FFF2-40B4-BE49-F238E27FC236}">
              <a16:creationId xmlns:a16="http://schemas.microsoft.com/office/drawing/2014/main" id="{0941FC13-AA06-4CCB-8008-4862BD601861}"/>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0" name="正方形/長方形 699">
          <a:extLst>
            <a:ext uri="{FF2B5EF4-FFF2-40B4-BE49-F238E27FC236}">
              <a16:creationId xmlns:a16="http://schemas.microsoft.com/office/drawing/2014/main" id="{BDE2AE0D-790E-4198-8F7B-7C0B66E2EED9}"/>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1" name="正方形/長方形 700">
          <a:extLst>
            <a:ext uri="{FF2B5EF4-FFF2-40B4-BE49-F238E27FC236}">
              <a16:creationId xmlns:a16="http://schemas.microsoft.com/office/drawing/2014/main" id="{07C30C0A-7DC8-48C2-AD03-078F9F586F5B}"/>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2" name="正方形/長方形 701">
          <a:extLst>
            <a:ext uri="{FF2B5EF4-FFF2-40B4-BE49-F238E27FC236}">
              <a16:creationId xmlns:a16="http://schemas.microsoft.com/office/drawing/2014/main" id="{E64F127B-8144-423C-9156-F2D7CF1893B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3" name="正方形/長方形 702">
          <a:extLst>
            <a:ext uri="{FF2B5EF4-FFF2-40B4-BE49-F238E27FC236}">
              <a16:creationId xmlns:a16="http://schemas.microsoft.com/office/drawing/2014/main" id="{ACD980C4-F4E6-4DAF-825B-B2E3B9C5B82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4" name="正方形/長方形 703">
          <a:extLst>
            <a:ext uri="{FF2B5EF4-FFF2-40B4-BE49-F238E27FC236}">
              <a16:creationId xmlns:a16="http://schemas.microsoft.com/office/drawing/2014/main" id="{27384471-392C-48DC-B509-9AA41D63DE7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5" name="正方形/長方形 704">
          <a:extLst>
            <a:ext uri="{FF2B5EF4-FFF2-40B4-BE49-F238E27FC236}">
              <a16:creationId xmlns:a16="http://schemas.microsoft.com/office/drawing/2014/main" id="{5084808D-874B-4117-AB94-885E26564E1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6" name="テキスト ボックス 705">
          <a:extLst>
            <a:ext uri="{FF2B5EF4-FFF2-40B4-BE49-F238E27FC236}">
              <a16:creationId xmlns:a16="http://schemas.microsoft.com/office/drawing/2014/main" id="{51C6CF8C-321B-41BF-8D44-E9DBE697116A}"/>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7" name="直線コネクタ 706">
          <a:extLst>
            <a:ext uri="{FF2B5EF4-FFF2-40B4-BE49-F238E27FC236}">
              <a16:creationId xmlns:a16="http://schemas.microsoft.com/office/drawing/2014/main" id="{4C28FC15-4A62-4A46-B909-3F4B376852CE}"/>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8" name="直線コネクタ 707">
          <a:extLst>
            <a:ext uri="{FF2B5EF4-FFF2-40B4-BE49-F238E27FC236}">
              <a16:creationId xmlns:a16="http://schemas.microsoft.com/office/drawing/2014/main" id="{A81FC215-EB95-4AA0-9201-48A52CCE445C}"/>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09" name="テキスト ボックス 708">
          <a:extLst>
            <a:ext uri="{FF2B5EF4-FFF2-40B4-BE49-F238E27FC236}">
              <a16:creationId xmlns:a16="http://schemas.microsoft.com/office/drawing/2014/main" id="{02D57766-48A6-41A6-B380-35C22E68FA97}"/>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0" name="直線コネクタ 709">
          <a:extLst>
            <a:ext uri="{FF2B5EF4-FFF2-40B4-BE49-F238E27FC236}">
              <a16:creationId xmlns:a16="http://schemas.microsoft.com/office/drawing/2014/main" id="{40EA7AAC-4445-4541-85A2-C9B55955A2B6}"/>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1" name="テキスト ボックス 710">
          <a:extLst>
            <a:ext uri="{FF2B5EF4-FFF2-40B4-BE49-F238E27FC236}">
              <a16:creationId xmlns:a16="http://schemas.microsoft.com/office/drawing/2014/main" id="{0D0C94D2-3955-4DA4-B45B-02462849AEA7}"/>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2" name="直線コネクタ 711">
          <a:extLst>
            <a:ext uri="{FF2B5EF4-FFF2-40B4-BE49-F238E27FC236}">
              <a16:creationId xmlns:a16="http://schemas.microsoft.com/office/drawing/2014/main" id="{136DF1C9-7A4C-42EA-BF84-79E36BC0CE5C}"/>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13" name="テキスト ボックス 712">
          <a:extLst>
            <a:ext uri="{FF2B5EF4-FFF2-40B4-BE49-F238E27FC236}">
              <a16:creationId xmlns:a16="http://schemas.microsoft.com/office/drawing/2014/main" id="{D75D68EE-7F88-4ACF-85CA-1C06088534F8}"/>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4" name="直線コネクタ 713">
          <a:extLst>
            <a:ext uri="{FF2B5EF4-FFF2-40B4-BE49-F238E27FC236}">
              <a16:creationId xmlns:a16="http://schemas.microsoft.com/office/drawing/2014/main" id="{A30FD912-F534-4F25-8E4E-77C8D791568D}"/>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15" name="テキスト ボックス 714">
          <a:extLst>
            <a:ext uri="{FF2B5EF4-FFF2-40B4-BE49-F238E27FC236}">
              <a16:creationId xmlns:a16="http://schemas.microsoft.com/office/drawing/2014/main" id="{AC6146E3-AF0A-41BE-97E8-75D4C648DC57}"/>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6" name="直線コネクタ 715">
          <a:extLst>
            <a:ext uri="{FF2B5EF4-FFF2-40B4-BE49-F238E27FC236}">
              <a16:creationId xmlns:a16="http://schemas.microsoft.com/office/drawing/2014/main" id="{26F72A8C-37C8-4623-9AC4-36192BFF6182}"/>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17" name="テキスト ボックス 716">
          <a:extLst>
            <a:ext uri="{FF2B5EF4-FFF2-40B4-BE49-F238E27FC236}">
              <a16:creationId xmlns:a16="http://schemas.microsoft.com/office/drawing/2014/main" id="{1F0B090C-EE0B-412B-9574-C1F61F17A2BB}"/>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8" name="直線コネクタ 717">
          <a:extLst>
            <a:ext uri="{FF2B5EF4-FFF2-40B4-BE49-F238E27FC236}">
              <a16:creationId xmlns:a16="http://schemas.microsoft.com/office/drawing/2014/main" id="{B428C3C6-EFEA-4605-989A-00174C984BD6}"/>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19" name="テキスト ボックス 718">
          <a:extLst>
            <a:ext uri="{FF2B5EF4-FFF2-40B4-BE49-F238E27FC236}">
              <a16:creationId xmlns:a16="http://schemas.microsoft.com/office/drawing/2014/main" id="{E0D035C1-D346-4B0C-B377-03BD338BFBE2}"/>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0" name="【公民館】&#10;一人当たり面積グラフ枠">
          <a:extLst>
            <a:ext uri="{FF2B5EF4-FFF2-40B4-BE49-F238E27FC236}">
              <a16:creationId xmlns:a16="http://schemas.microsoft.com/office/drawing/2014/main" id="{3418BB0D-7D0F-444B-813B-855D2C5DD99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105918</xdr:rowOff>
    </xdr:from>
    <xdr:to>
      <xdr:col>116</xdr:col>
      <xdr:colOff>62864</xdr:colOff>
      <xdr:row>108</xdr:row>
      <xdr:rowOff>150037</xdr:rowOff>
    </xdr:to>
    <xdr:cxnSp macro="">
      <xdr:nvCxnSpPr>
        <xdr:cNvPr id="721" name="直線コネクタ 720">
          <a:extLst>
            <a:ext uri="{FF2B5EF4-FFF2-40B4-BE49-F238E27FC236}">
              <a16:creationId xmlns:a16="http://schemas.microsoft.com/office/drawing/2014/main" id="{C57BF8E3-2807-45B5-BE6A-B27B9B76D803}"/>
            </a:ext>
          </a:extLst>
        </xdr:cNvPr>
        <xdr:cNvCxnSpPr/>
      </xdr:nvCxnSpPr>
      <xdr:spPr>
        <a:xfrm flipV="1">
          <a:off x="22160864" y="17250918"/>
          <a:ext cx="0" cy="1415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153864</xdr:rowOff>
    </xdr:from>
    <xdr:ext cx="469744" cy="259045"/>
    <xdr:sp macro="" textlink="">
      <xdr:nvSpPr>
        <xdr:cNvPr id="722" name="【公民館】&#10;一人当たり面積最小値テキスト">
          <a:extLst>
            <a:ext uri="{FF2B5EF4-FFF2-40B4-BE49-F238E27FC236}">
              <a16:creationId xmlns:a16="http://schemas.microsoft.com/office/drawing/2014/main" id="{0AE1CDD2-6B16-48C0-B9EC-DF52B5AF065A}"/>
            </a:ext>
          </a:extLst>
        </xdr:cNvPr>
        <xdr:cNvSpPr txBox="1"/>
      </xdr:nvSpPr>
      <xdr:spPr>
        <a:xfrm>
          <a:off x="22199600" y="18670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150037</xdr:rowOff>
    </xdr:from>
    <xdr:to>
      <xdr:col>116</xdr:col>
      <xdr:colOff>152400</xdr:colOff>
      <xdr:row>108</xdr:row>
      <xdr:rowOff>150037</xdr:rowOff>
    </xdr:to>
    <xdr:cxnSp macro="">
      <xdr:nvCxnSpPr>
        <xdr:cNvPr id="723" name="直線コネクタ 722">
          <a:extLst>
            <a:ext uri="{FF2B5EF4-FFF2-40B4-BE49-F238E27FC236}">
              <a16:creationId xmlns:a16="http://schemas.microsoft.com/office/drawing/2014/main" id="{A68FA536-4C9F-4FD2-B684-3F7423FA7B2C}"/>
            </a:ext>
          </a:extLst>
        </xdr:cNvPr>
        <xdr:cNvCxnSpPr/>
      </xdr:nvCxnSpPr>
      <xdr:spPr>
        <a:xfrm>
          <a:off x="22072600" y="18666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52595</xdr:rowOff>
    </xdr:from>
    <xdr:ext cx="534377" cy="259045"/>
    <xdr:sp macro="" textlink="">
      <xdr:nvSpPr>
        <xdr:cNvPr id="724" name="【公民館】&#10;一人当たり面積最大値テキスト">
          <a:extLst>
            <a:ext uri="{FF2B5EF4-FFF2-40B4-BE49-F238E27FC236}">
              <a16:creationId xmlns:a16="http://schemas.microsoft.com/office/drawing/2014/main" id="{FA951949-6BD5-45B2-80A5-896F74B03894}"/>
            </a:ext>
          </a:extLst>
        </xdr:cNvPr>
        <xdr:cNvSpPr txBox="1"/>
      </xdr:nvSpPr>
      <xdr:spPr>
        <a:xfrm>
          <a:off x="22199600" y="17026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105918</xdr:rowOff>
    </xdr:from>
    <xdr:to>
      <xdr:col>116</xdr:col>
      <xdr:colOff>152400</xdr:colOff>
      <xdr:row>100</xdr:row>
      <xdr:rowOff>105918</xdr:rowOff>
    </xdr:to>
    <xdr:cxnSp macro="">
      <xdr:nvCxnSpPr>
        <xdr:cNvPr id="725" name="直線コネクタ 724">
          <a:extLst>
            <a:ext uri="{FF2B5EF4-FFF2-40B4-BE49-F238E27FC236}">
              <a16:creationId xmlns:a16="http://schemas.microsoft.com/office/drawing/2014/main" id="{1AC80644-753E-49DF-B3B9-A32027CD2ECE}"/>
            </a:ext>
          </a:extLst>
        </xdr:cNvPr>
        <xdr:cNvCxnSpPr/>
      </xdr:nvCxnSpPr>
      <xdr:spPr>
        <a:xfrm>
          <a:off x="22072600" y="17250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2075</xdr:rowOff>
    </xdr:from>
    <xdr:ext cx="469744" cy="259045"/>
    <xdr:sp macro="" textlink="">
      <xdr:nvSpPr>
        <xdr:cNvPr id="726" name="【公民館】&#10;一人当たり面積平均値テキスト">
          <a:extLst>
            <a:ext uri="{FF2B5EF4-FFF2-40B4-BE49-F238E27FC236}">
              <a16:creationId xmlns:a16="http://schemas.microsoft.com/office/drawing/2014/main" id="{747956F4-58FA-47D6-9D52-EB3164327A78}"/>
            </a:ext>
          </a:extLst>
        </xdr:cNvPr>
        <xdr:cNvSpPr txBox="1"/>
      </xdr:nvSpPr>
      <xdr:spPr>
        <a:xfrm>
          <a:off x="22199600" y="185186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23648</xdr:rowOff>
    </xdr:from>
    <xdr:to>
      <xdr:col>116</xdr:col>
      <xdr:colOff>114300</xdr:colOff>
      <xdr:row>108</xdr:row>
      <xdr:rowOff>125248</xdr:rowOff>
    </xdr:to>
    <xdr:sp macro="" textlink="">
      <xdr:nvSpPr>
        <xdr:cNvPr id="727" name="フローチャート: 判断 726">
          <a:extLst>
            <a:ext uri="{FF2B5EF4-FFF2-40B4-BE49-F238E27FC236}">
              <a16:creationId xmlns:a16="http://schemas.microsoft.com/office/drawing/2014/main" id="{AB2372E2-D6F8-4408-8172-BCA00814CCA5}"/>
            </a:ext>
          </a:extLst>
        </xdr:cNvPr>
        <xdr:cNvSpPr/>
      </xdr:nvSpPr>
      <xdr:spPr>
        <a:xfrm>
          <a:off x="22110700" y="1854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21132</xdr:rowOff>
    </xdr:from>
    <xdr:to>
      <xdr:col>112</xdr:col>
      <xdr:colOff>38100</xdr:colOff>
      <xdr:row>108</xdr:row>
      <xdr:rowOff>122732</xdr:rowOff>
    </xdr:to>
    <xdr:sp macro="" textlink="">
      <xdr:nvSpPr>
        <xdr:cNvPr id="728" name="フローチャート: 判断 727">
          <a:extLst>
            <a:ext uri="{FF2B5EF4-FFF2-40B4-BE49-F238E27FC236}">
              <a16:creationId xmlns:a16="http://schemas.microsoft.com/office/drawing/2014/main" id="{DB104D56-F219-440E-BE4C-1CD41FE7C13C}"/>
            </a:ext>
          </a:extLst>
        </xdr:cNvPr>
        <xdr:cNvSpPr/>
      </xdr:nvSpPr>
      <xdr:spPr>
        <a:xfrm>
          <a:off x="21272500" y="1853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24791</xdr:rowOff>
    </xdr:from>
    <xdr:to>
      <xdr:col>107</xdr:col>
      <xdr:colOff>101600</xdr:colOff>
      <xdr:row>108</xdr:row>
      <xdr:rowOff>126391</xdr:rowOff>
    </xdr:to>
    <xdr:sp macro="" textlink="">
      <xdr:nvSpPr>
        <xdr:cNvPr id="729" name="フローチャート: 判断 728">
          <a:extLst>
            <a:ext uri="{FF2B5EF4-FFF2-40B4-BE49-F238E27FC236}">
              <a16:creationId xmlns:a16="http://schemas.microsoft.com/office/drawing/2014/main" id="{7CEFA6A3-DD0D-4662-AFB9-4B640DECB696}"/>
            </a:ext>
          </a:extLst>
        </xdr:cNvPr>
        <xdr:cNvSpPr/>
      </xdr:nvSpPr>
      <xdr:spPr>
        <a:xfrm>
          <a:off x="20383500" y="18541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30048</xdr:rowOff>
    </xdr:from>
    <xdr:to>
      <xdr:col>102</xdr:col>
      <xdr:colOff>165100</xdr:colOff>
      <xdr:row>108</xdr:row>
      <xdr:rowOff>131648</xdr:rowOff>
    </xdr:to>
    <xdr:sp macro="" textlink="">
      <xdr:nvSpPr>
        <xdr:cNvPr id="730" name="フローチャート: 判断 729">
          <a:extLst>
            <a:ext uri="{FF2B5EF4-FFF2-40B4-BE49-F238E27FC236}">
              <a16:creationId xmlns:a16="http://schemas.microsoft.com/office/drawing/2014/main" id="{630D10ED-9E81-4B0F-BAA1-1DC3F9DD1F5A}"/>
            </a:ext>
          </a:extLst>
        </xdr:cNvPr>
        <xdr:cNvSpPr/>
      </xdr:nvSpPr>
      <xdr:spPr>
        <a:xfrm>
          <a:off x="19494500" y="18546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27381</xdr:rowOff>
    </xdr:from>
    <xdr:to>
      <xdr:col>98</xdr:col>
      <xdr:colOff>38100</xdr:colOff>
      <xdr:row>108</xdr:row>
      <xdr:rowOff>128981</xdr:rowOff>
    </xdr:to>
    <xdr:sp macro="" textlink="">
      <xdr:nvSpPr>
        <xdr:cNvPr id="731" name="フローチャート: 判断 730">
          <a:extLst>
            <a:ext uri="{FF2B5EF4-FFF2-40B4-BE49-F238E27FC236}">
              <a16:creationId xmlns:a16="http://schemas.microsoft.com/office/drawing/2014/main" id="{7838B414-BD50-42C3-9227-1C02D0DCBAE8}"/>
            </a:ext>
          </a:extLst>
        </xdr:cNvPr>
        <xdr:cNvSpPr/>
      </xdr:nvSpPr>
      <xdr:spPr>
        <a:xfrm>
          <a:off x="18605500" y="18543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2" name="テキスト ボックス 731">
          <a:extLst>
            <a:ext uri="{FF2B5EF4-FFF2-40B4-BE49-F238E27FC236}">
              <a16:creationId xmlns:a16="http://schemas.microsoft.com/office/drawing/2014/main" id="{FB164F85-0274-4D43-B4F7-C195E81CE31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FC30FB56-DB91-42E2-AA19-A3371D41B17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BDF767CC-8897-476F-B1F0-E5D4DCDD67D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66EE08CD-4B9C-408D-99C2-0A28E3F726A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D6987C99-1966-4C10-8045-1452351C15C5}"/>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68529</xdr:rowOff>
    </xdr:from>
    <xdr:to>
      <xdr:col>116</xdr:col>
      <xdr:colOff>114300</xdr:colOff>
      <xdr:row>107</xdr:row>
      <xdr:rowOff>170129</xdr:rowOff>
    </xdr:to>
    <xdr:sp macro="" textlink="">
      <xdr:nvSpPr>
        <xdr:cNvPr id="737" name="楕円 736">
          <a:extLst>
            <a:ext uri="{FF2B5EF4-FFF2-40B4-BE49-F238E27FC236}">
              <a16:creationId xmlns:a16="http://schemas.microsoft.com/office/drawing/2014/main" id="{2B13430D-C24B-40E4-A9EF-A17FF42536AF}"/>
            </a:ext>
          </a:extLst>
        </xdr:cNvPr>
        <xdr:cNvSpPr/>
      </xdr:nvSpPr>
      <xdr:spPr>
        <a:xfrm>
          <a:off x="22110700" y="18413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91406</xdr:rowOff>
    </xdr:from>
    <xdr:ext cx="469744" cy="259045"/>
    <xdr:sp macro="" textlink="">
      <xdr:nvSpPr>
        <xdr:cNvPr id="738" name="【公民館】&#10;一人当たり面積該当値テキスト">
          <a:extLst>
            <a:ext uri="{FF2B5EF4-FFF2-40B4-BE49-F238E27FC236}">
              <a16:creationId xmlns:a16="http://schemas.microsoft.com/office/drawing/2014/main" id="{0A99CAB1-3013-4665-8184-C3AD30B5BFCC}"/>
            </a:ext>
          </a:extLst>
        </xdr:cNvPr>
        <xdr:cNvSpPr txBox="1"/>
      </xdr:nvSpPr>
      <xdr:spPr>
        <a:xfrm>
          <a:off x="22199600" y="18265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77369</xdr:rowOff>
    </xdr:from>
    <xdr:to>
      <xdr:col>112</xdr:col>
      <xdr:colOff>38100</xdr:colOff>
      <xdr:row>108</xdr:row>
      <xdr:rowOff>7519</xdr:rowOff>
    </xdr:to>
    <xdr:sp macro="" textlink="">
      <xdr:nvSpPr>
        <xdr:cNvPr id="739" name="楕円 738">
          <a:extLst>
            <a:ext uri="{FF2B5EF4-FFF2-40B4-BE49-F238E27FC236}">
              <a16:creationId xmlns:a16="http://schemas.microsoft.com/office/drawing/2014/main" id="{117D5511-E6C4-401C-BB0C-36AFC6939105}"/>
            </a:ext>
          </a:extLst>
        </xdr:cNvPr>
        <xdr:cNvSpPr/>
      </xdr:nvSpPr>
      <xdr:spPr>
        <a:xfrm>
          <a:off x="21272500" y="18422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119329</xdr:rowOff>
    </xdr:from>
    <xdr:to>
      <xdr:col>116</xdr:col>
      <xdr:colOff>63500</xdr:colOff>
      <xdr:row>107</xdr:row>
      <xdr:rowOff>128169</xdr:rowOff>
    </xdr:to>
    <xdr:cxnSp macro="">
      <xdr:nvCxnSpPr>
        <xdr:cNvPr id="740" name="直線コネクタ 739">
          <a:extLst>
            <a:ext uri="{FF2B5EF4-FFF2-40B4-BE49-F238E27FC236}">
              <a16:creationId xmlns:a16="http://schemas.microsoft.com/office/drawing/2014/main" id="{71B1D8D7-8D4C-455F-8238-7B54CFBA1308}"/>
            </a:ext>
          </a:extLst>
        </xdr:cNvPr>
        <xdr:cNvCxnSpPr/>
      </xdr:nvCxnSpPr>
      <xdr:spPr>
        <a:xfrm flipV="1">
          <a:off x="21323300" y="18464479"/>
          <a:ext cx="838200" cy="8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85141</xdr:rowOff>
    </xdr:from>
    <xdr:to>
      <xdr:col>107</xdr:col>
      <xdr:colOff>101600</xdr:colOff>
      <xdr:row>108</xdr:row>
      <xdr:rowOff>15291</xdr:rowOff>
    </xdr:to>
    <xdr:sp macro="" textlink="">
      <xdr:nvSpPr>
        <xdr:cNvPr id="741" name="楕円 740">
          <a:extLst>
            <a:ext uri="{FF2B5EF4-FFF2-40B4-BE49-F238E27FC236}">
              <a16:creationId xmlns:a16="http://schemas.microsoft.com/office/drawing/2014/main" id="{B9E2A384-C1F1-463B-85F6-0542BE76D920}"/>
            </a:ext>
          </a:extLst>
        </xdr:cNvPr>
        <xdr:cNvSpPr/>
      </xdr:nvSpPr>
      <xdr:spPr>
        <a:xfrm>
          <a:off x="20383500" y="18430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128169</xdr:rowOff>
    </xdr:from>
    <xdr:to>
      <xdr:col>111</xdr:col>
      <xdr:colOff>177800</xdr:colOff>
      <xdr:row>107</xdr:row>
      <xdr:rowOff>135941</xdr:rowOff>
    </xdr:to>
    <xdr:cxnSp macro="">
      <xdr:nvCxnSpPr>
        <xdr:cNvPr id="742" name="直線コネクタ 741">
          <a:extLst>
            <a:ext uri="{FF2B5EF4-FFF2-40B4-BE49-F238E27FC236}">
              <a16:creationId xmlns:a16="http://schemas.microsoft.com/office/drawing/2014/main" id="{96065B9E-E8DD-4BAA-A010-4CDBAC1B2FF6}"/>
            </a:ext>
          </a:extLst>
        </xdr:cNvPr>
        <xdr:cNvCxnSpPr/>
      </xdr:nvCxnSpPr>
      <xdr:spPr>
        <a:xfrm flipV="1">
          <a:off x="20434300" y="18473319"/>
          <a:ext cx="889000" cy="7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91847</xdr:rowOff>
    </xdr:from>
    <xdr:to>
      <xdr:col>102</xdr:col>
      <xdr:colOff>165100</xdr:colOff>
      <xdr:row>108</xdr:row>
      <xdr:rowOff>21997</xdr:rowOff>
    </xdr:to>
    <xdr:sp macro="" textlink="">
      <xdr:nvSpPr>
        <xdr:cNvPr id="743" name="楕円 742">
          <a:extLst>
            <a:ext uri="{FF2B5EF4-FFF2-40B4-BE49-F238E27FC236}">
              <a16:creationId xmlns:a16="http://schemas.microsoft.com/office/drawing/2014/main" id="{7EEAE438-1F84-4432-B0D0-28C7B6F4E057}"/>
            </a:ext>
          </a:extLst>
        </xdr:cNvPr>
        <xdr:cNvSpPr/>
      </xdr:nvSpPr>
      <xdr:spPr>
        <a:xfrm>
          <a:off x="19494500" y="18436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135941</xdr:rowOff>
    </xdr:from>
    <xdr:to>
      <xdr:col>107</xdr:col>
      <xdr:colOff>50800</xdr:colOff>
      <xdr:row>107</xdr:row>
      <xdr:rowOff>142647</xdr:rowOff>
    </xdr:to>
    <xdr:cxnSp macro="">
      <xdr:nvCxnSpPr>
        <xdr:cNvPr id="744" name="直線コネクタ 743">
          <a:extLst>
            <a:ext uri="{FF2B5EF4-FFF2-40B4-BE49-F238E27FC236}">
              <a16:creationId xmlns:a16="http://schemas.microsoft.com/office/drawing/2014/main" id="{D1466282-E077-4D73-A63A-02793898C921}"/>
            </a:ext>
          </a:extLst>
        </xdr:cNvPr>
        <xdr:cNvCxnSpPr/>
      </xdr:nvCxnSpPr>
      <xdr:spPr>
        <a:xfrm flipV="1">
          <a:off x="19545300" y="18481091"/>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95886</xdr:rowOff>
    </xdr:from>
    <xdr:to>
      <xdr:col>98</xdr:col>
      <xdr:colOff>38100</xdr:colOff>
      <xdr:row>108</xdr:row>
      <xdr:rowOff>26036</xdr:rowOff>
    </xdr:to>
    <xdr:sp macro="" textlink="">
      <xdr:nvSpPr>
        <xdr:cNvPr id="745" name="楕円 744">
          <a:extLst>
            <a:ext uri="{FF2B5EF4-FFF2-40B4-BE49-F238E27FC236}">
              <a16:creationId xmlns:a16="http://schemas.microsoft.com/office/drawing/2014/main" id="{6BDE6BFB-E768-4DF6-8FFA-EDE8049895D5}"/>
            </a:ext>
          </a:extLst>
        </xdr:cNvPr>
        <xdr:cNvSpPr/>
      </xdr:nvSpPr>
      <xdr:spPr>
        <a:xfrm>
          <a:off x="18605500" y="1844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142647</xdr:rowOff>
    </xdr:from>
    <xdr:to>
      <xdr:col>102</xdr:col>
      <xdr:colOff>114300</xdr:colOff>
      <xdr:row>107</xdr:row>
      <xdr:rowOff>146686</xdr:rowOff>
    </xdr:to>
    <xdr:cxnSp macro="">
      <xdr:nvCxnSpPr>
        <xdr:cNvPr id="746" name="直線コネクタ 745">
          <a:extLst>
            <a:ext uri="{FF2B5EF4-FFF2-40B4-BE49-F238E27FC236}">
              <a16:creationId xmlns:a16="http://schemas.microsoft.com/office/drawing/2014/main" id="{94D54FC9-F4BB-4577-B127-1DE3D5498C56}"/>
            </a:ext>
          </a:extLst>
        </xdr:cNvPr>
        <xdr:cNvCxnSpPr/>
      </xdr:nvCxnSpPr>
      <xdr:spPr>
        <a:xfrm flipV="1">
          <a:off x="18656300" y="18487797"/>
          <a:ext cx="889000" cy="4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113859</xdr:rowOff>
    </xdr:from>
    <xdr:ext cx="469744" cy="259045"/>
    <xdr:sp macro="" textlink="">
      <xdr:nvSpPr>
        <xdr:cNvPr id="747" name="n_1aveValue【公民館】&#10;一人当たり面積">
          <a:extLst>
            <a:ext uri="{FF2B5EF4-FFF2-40B4-BE49-F238E27FC236}">
              <a16:creationId xmlns:a16="http://schemas.microsoft.com/office/drawing/2014/main" id="{2999E645-8693-4C69-B932-15F532EAD8AB}"/>
            </a:ext>
          </a:extLst>
        </xdr:cNvPr>
        <xdr:cNvSpPr txBox="1"/>
      </xdr:nvSpPr>
      <xdr:spPr>
        <a:xfrm>
          <a:off x="21075727" y="18630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117518</xdr:rowOff>
    </xdr:from>
    <xdr:ext cx="469744" cy="259045"/>
    <xdr:sp macro="" textlink="">
      <xdr:nvSpPr>
        <xdr:cNvPr id="748" name="n_2aveValue【公民館】&#10;一人当たり面積">
          <a:extLst>
            <a:ext uri="{FF2B5EF4-FFF2-40B4-BE49-F238E27FC236}">
              <a16:creationId xmlns:a16="http://schemas.microsoft.com/office/drawing/2014/main" id="{4C767180-923D-4562-A70B-E6F192CCCC2C}"/>
            </a:ext>
          </a:extLst>
        </xdr:cNvPr>
        <xdr:cNvSpPr txBox="1"/>
      </xdr:nvSpPr>
      <xdr:spPr>
        <a:xfrm>
          <a:off x="20199427" y="18634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122775</xdr:rowOff>
    </xdr:from>
    <xdr:ext cx="469744" cy="259045"/>
    <xdr:sp macro="" textlink="">
      <xdr:nvSpPr>
        <xdr:cNvPr id="749" name="n_3aveValue【公民館】&#10;一人当たり面積">
          <a:extLst>
            <a:ext uri="{FF2B5EF4-FFF2-40B4-BE49-F238E27FC236}">
              <a16:creationId xmlns:a16="http://schemas.microsoft.com/office/drawing/2014/main" id="{E77660A7-FA97-4B77-A7E4-91605764D565}"/>
            </a:ext>
          </a:extLst>
        </xdr:cNvPr>
        <xdr:cNvSpPr txBox="1"/>
      </xdr:nvSpPr>
      <xdr:spPr>
        <a:xfrm>
          <a:off x="19310427" y="18639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120108</xdr:rowOff>
    </xdr:from>
    <xdr:ext cx="469744" cy="259045"/>
    <xdr:sp macro="" textlink="">
      <xdr:nvSpPr>
        <xdr:cNvPr id="750" name="n_4aveValue【公民館】&#10;一人当たり面積">
          <a:extLst>
            <a:ext uri="{FF2B5EF4-FFF2-40B4-BE49-F238E27FC236}">
              <a16:creationId xmlns:a16="http://schemas.microsoft.com/office/drawing/2014/main" id="{416AD66F-6214-4B45-8DC0-96840B13C509}"/>
            </a:ext>
          </a:extLst>
        </xdr:cNvPr>
        <xdr:cNvSpPr txBox="1"/>
      </xdr:nvSpPr>
      <xdr:spPr>
        <a:xfrm>
          <a:off x="18421427" y="18636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24046</xdr:rowOff>
    </xdr:from>
    <xdr:ext cx="469744" cy="259045"/>
    <xdr:sp macro="" textlink="">
      <xdr:nvSpPr>
        <xdr:cNvPr id="751" name="n_1mainValue【公民館】&#10;一人当たり面積">
          <a:extLst>
            <a:ext uri="{FF2B5EF4-FFF2-40B4-BE49-F238E27FC236}">
              <a16:creationId xmlns:a16="http://schemas.microsoft.com/office/drawing/2014/main" id="{21C743F6-16D6-4F5D-B771-D7DE430D54D0}"/>
            </a:ext>
          </a:extLst>
        </xdr:cNvPr>
        <xdr:cNvSpPr txBox="1"/>
      </xdr:nvSpPr>
      <xdr:spPr>
        <a:xfrm>
          <a:off x="21075727" y="18197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31818</xdr:rowOff>
    </xdr:from>
    <xdr:ext cx="469744" cy="259045"/>
    <xdr:sp macro="" textlink="">
      <xdr:nvSpPr>
        <xdr:cNvPr id="752" name="n_2mainValue【公民館】&#10;一人当たり面積">
          <a:extLst>
            <a:ext uri="{FF2B5EF4-FFF2-40B4-BE49-F238E27FC236}">
              <a16:creationId xmlns:a16="http://schemas.microsoft.com/office/drawing/2014/main" id="{A25AC69D-532F-40E5-A903-0ACB091228FE}"/>
            </a:ext>
          </a:extLst>
        </xdr:cNvPr>
        <xdr:cNvSpPr txBox="1"/>
      </xdr:nvSpPr>
      <xdr:spPr>
        <a:xfrm>
          <a:off x="20199427" y="18205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38524</xdr:rowOff>
    </xdr:from>
    <xdr:ext cx="469744" cy="259045"/>
    <xdr:sp macro="" textlink="">
      <xdr:nvSpPr>
        <xdr:cNvPr id="753" name="n_3mainValue【公民館】&#10;一人当たり面積">
          <a:extLst>
            <a:ext uri="{FF2B5EF4-FFF2-40B4-BE49-F238E27FC236}">
              <a16:creationId xmlns:a16="http://schemas.microsoft.com/office/drawing/2014/main" id="{E216D9E7-2948-41BB-A6AA-ECBAA8873EE5}"/>
            </a:ext>
          </a:extLst>
        </xdr:cNvPr>
        <xdr:cNvSpPr txBox="1"/>
      </xdr:nvSpPr>
      <xdr:spPr>
        <a:xfrm>
          <a:off x="19310427" y="18212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42563</xdr:rowOff>
    </xdr:from>
    <xdr:ext cx="469744" cy="259045"/>
    <xdr:sp macro="" textlink="">
      <xdr:nvSpPr>
        <xdr:cNvPr id="754" name="n_4mainValue【公民館】&#10;一人当たり面積">
          <a:extLst>
            <a:ext uri="{FF2B5EF4-FFF2-40B4-BE49-F238E27FC236}">
              <a16:creationId xmlns:a16="http://schemas.microsoft.com/office/drawing/2014/main" id="{AF55FA21-DD34-4E65-83CC-6189A3049292}"/>
            </a:ext>
          </a:extLst>
        </xdr:cNvPr>
        <xdr:cNvSpPr txBox="1"/>
      </xdr:nvSpPr>
      <xdr:spPr>
        <a:xfrm>
          <a:off x="18421427" y="18216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5" name="正方形/長方形 754">
          <a:extLst>
            <a:ext uri="{FF2B5EF4-FFF2-40B4-BE49-F238E27FC236}">
              <a16:creationId xmlns:a16="http://schemas.microsoft.com/office/drawing/2014/main" id="{840148E3-0E2E-4C50-8AB2-DF015A67DA46}"/>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6" name="正方形/長方形 755">
          <a:extLst>
            <a:ext uri="{FF2B5EF4-FFF2-40B4-BE49-F238E27FC236}">
              <a16:creationId xmlns:a16="http://schemas.microsoft.com/office/drawing/2014/main" id="{D49ED4B4-BC4E-4AD6-8DFF-AC5E943EFDF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7" name="テキスト ボックス 756">
          <a:extLst>
            <a:ext uri="{FF2B5EF4-FFF2-40B4-BE49-F238E27FC236}">
              <a16:creationId xmlns:a16="http://schemas.microsoft.com/office/drawing/2014/main" id="{B0FABE15-AD06-4093-89D8-C005FBAB1545}"/>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類似団体と比較して特に有形固定資産減価償却率の高くなっている施設は、橋りょう、公営住宅であり、特に低くなっている施設は、保育所、学校施設である。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橋りょうについては、有形固定資産減価償却率７</a:t>
          </a:r>
          <a:r>
            <a:rPr kumimoji="1" lang="ja-JP" altLang="en-US" sz="1100" b="0" i="0" baseline="0">
              <a:solidFill>
                <a:schemeClr val="dk1"/>
              </a:solidFill>
              <a:effectLst/>
              <a:latin typeface="+mn-lt"/>
              <a:ea typeface="+mn-ea"/>
              <a:cs typeface="+mn-cs"/>
            </a:rPr>
            <a:t>６</a:t>
          </a:r>
          <a:r>
            <a:rPr kumimoji="1" lang="ja-JP" altLang="ja-JP" sz="1100" b="0" i="0" baseline="0">
              <a:solidFill>
                <a:schemeClr val="dk1"/>
              </a:solidFill>
              <a:effectLst/>
              <a:latin typeface="+mn-lt"/>
              <a:ea typeface="+mn-ea"/>
              <a:cs typeface="+mn-cs"/>
            </a:rPr>
            <a:t>．９％であり、橋りょう長寿命化修繕計画に基づき順次更新等を行い、適正な管理に努めていく。</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公営住宅については、有形固定資産減価償却率が</a:t>
          </a:r>
          <a:r>
            <a:rPr kumimoji="1" lang="ja-JP" altLang="en-US" sz="1100" b="0" i="0" baseline="0">
              <a:solidFill>
                <a:schemeClr val="dk1"/>
              </a:solidFill>
              <a:effectLst/>
              <a:latin typeface="+mn-lt"/>
              <a:ea typeface="+mn-ea"/>
              <a:cs typeface="+mn-cs"/>
            </a:rPr>
            <a:t>８</a:t>
          </a:r>
          <a:r>
            <a:rPr kumimoji="1" lang="ja-JP" altLang="ja-JP" sz="1100" b="0" i="0" baseline="0">
              <a:solidFill>
                <a:schemeClr val="dk1"/>
              </a:solidFill>
              <a:effectLst/>
              <a:latin typeface="+mn-lt"/>
              <a:ea typeface="+mn-ea"/>
              <a:cs typeface="+mn-cs"/>
            </a:rPr>
            <a:t>１．</a:t>
          </a:r>
          <a:r>
            <a:rPr kumimoji="1" lang="ja-JP" altLang="en-US" sz="1100" b="0" i="0" baseline="0">
              <a:solidFill>
                <a:schemeClr val="dk1"/>
              </a:solidFill>
              <a:effectLst/>
              <a:latin typeface="+mn-lt"/>
              <a:ea typeface="+mn-ea"/>
              <a:cs typeface="+mn-cs"/>
            </a:rPr>
            <a:t>７</a:t>
          </a:r>
          <a:r>
            <a:rPr kumimoji="1" lang="ja-JP" altLang="ja-JP" sz="1100" b="0" i="0" baseline="0">
              <a:solidFill>
                <a:schemeClr val="dk1"/>
              </a:solidFill>
              <a:effectLst/>
              <a:latin typeface="+mn-lt"/>
              <a:ea typeface="+mn-ea"/>
              <a:cs typeface="+mn-cs"/>
            </a:rPr>
            <a:t>％と高くなっているが、令和３年度に公営住宅等長寿命化計画を策定しており、同計画に基づき大規模改修を行うなど、老朽化対策に取り組んでいくこととしている。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また、保育所及び学校施設については、令和３年度に大杉保育所及び大豊学園を新たに整備したことにより、有形固定資産減価償却率が大きく低下している。これに伴い、一人当たり面積も増加し、類似団体平均を上回ることとなった。維持管理にかかる経費の増加に留意しつつ</a:t>
          </a:r>
          <a:r>
            <a:rPr lang="ja-JP" altLang="ja-JP" sz="1100" b="0" i="0" baseline="0">
              <a:solidFill>
                <a:schemeClr val="dk1"/>
              </a:solidFill>
              <a:effectLst/>
              <a:latin typeface="+mn-lt"/>
              <a:ea typeface="+mn-ea"/>
              <a:cs typeface="+mn-cs"/>
            </a:rPr>
            <a:t>、引き続き、子育て環境の整備に積極的に取り組んでいく。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D8F9393-0805-49E9-8306-42020CDD7A2A}"/>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8AAEBB29-B71C-450A-9123-4CF3A90E087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5381E312-C1E6-4545-99D0-459933BCC12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35AE2EE-7FF7-4FB6-9B4E-D7096352332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0708F04-D444-4002-AB17-2ADB2E0F5BEC}"/>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372187E-F377-4E77-9D29-1A96CE79617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577E085-B543-4270-8477-A2E240EE618A}"/>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5A995B8-2B05-400D-B6AC-E9A73C00EEF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D209316-2759-467A-B5FD-5BBB44056573}"/>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AB47829-A32A-4FAB-B54A-6DC6105EC801}"/>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961C433-B622-4AFF-81C9-894A8F97C14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665435C-40DA-4E76-AF08-C0B72FA21115}"/>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141190A-CB5A-4496-A612-6066A4A86316}"/>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2E2D34A-8120-4DA0-B37B-16AE29311E4B}"/>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A54CF70-EDCA-4B8F-A30C-2BA3A08AF00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3CA7B85-AEF0-45E8-9477-1AA0144C1DF7}"/>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43E5AF0-EEB4-4A59-8376-09996A21FF8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8B91051A-1137-497B-9B84-5FC7D389115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A088BB5-8D40-4717-BE6F-5124BF77245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171C7C5-9126-4013-9401-4E553706265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E79D76C-C294-4A9C-9760-235C9F967EA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C82828B-655C-4E17-8F98-3D4F6547AA9C}"/>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448E21F-3D25-47B2-B2AB-576437B9F707}"/>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4947D644-2E9D-4112-A84C-B8BF71DF770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01D7A4B-AF43-40DF-AD4E-4D06D365560B}"/>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2B13CD96-9B66-46DE-8335-0D8AAE080D1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C796D785-9EA3-4137-BAAF-0D2FBB836AC1}"/>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65EBC571-C1D3-4364-BD23-C618568FE7B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67C22F8-E1DB-45D0-8D12-D654E0CF6D6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3C179D46-6D0C-4411-BA42-C1464060EC3E}"/>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4295042-9774-4846-86B5-E8D125F77CE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5403AF-0556-4693-92AA-F73E48D8AAA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A05CFA0-90AA-4720-85F6-A732036D4F31}"/>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3B7251C-6381-4CAF-A4EC-329C0BFDFD85}"/>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E0C6E9A1-F68F-498B-A649-1D4D8FBEDA8B}"/>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08789B9-17DD-4220-83EF-7855528D6BF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6552329D-C7FC-496F-9509-0697FBEE03C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984A41AC-F694-42EB-B990-99392F4C40A3}"/>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4BC384D-E74D-449E-BE74-836BD298B110}"/>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702440B1-F798-4C43-98D5-3B7E465B9D5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1FC7DC6D-7377-45F1-84F0-16C8DD7A371F}"/>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28FC3908-994C-4781-979C-DAF6C093F98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DF24CBF2-4E78-47A5-B24E-18185101C5C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28BE51B4-FA5B-4A8A-BC00-22CB1313D9A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4D1164C9-3424-4375-A1D1-F3547F91D51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E27811C4-B5E5-4BD4-8B8D-1637170B57C4}"/>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E41588B8-821B-4D43-8097-B5CA56ECAD56}"/>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64E00A92-287D-4708-B305-40160A535797}"/>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16A72B84-5BE5-470D-AE0C-1BECD1D53E8C}"/>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FF4CD118-5957-4CBE-8705-1267470A549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FFB7F116-88C1-45FE-BC1E-A63F0A7BBF8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41E443C7-3A77-46C0-A68F-C12C515FBDE2}"/>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631E88FA-0E81-4DC3-8BCA-7F601586CF67}"/>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E331FE63-E2F3-45BE-BF0D-F14458A33308}"/>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87CDF19B-6DFF-430C-A72E-70491F034D4C}"/>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746F2DB1-7219-4933-8D99-7B9F1023F0F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F00B5FD4-1299-4895-AA1A-9FF9D794DBC9}"/>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0BB50827-3BD0-4F05-B497-0862FFD970E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E748755F-559A-485C-9C41-3D94CD6FB813}"/>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D594FF88-A250-4F5E-9C60-06B2FAC491AF}"/>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6BCB08ED-1B90-415A-A104-028B22910F7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2C38F026-5991-4120-B32A-7C7AB71C940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9B520AB9-84B2-4B32-9C0B-8206E66C66C0}"/>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E5F74FD3-A206-4F60-8B50-2BD75AF6543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25EA60A2-3B85-48DF-86AD-F1DF5FD5755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3729C223-E731-4362-B02F-EAE7756CDF7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0AAE0757-D1CA-409D-AE39-F215A5E2ECA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11DC7CBE-7DE6-4075-8462-C382DF853A34}"/>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BF785C0D-F1BD-4E3B-AD69-CF12B8D329A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0CB6CE88-45EB-43DF-B142-31A29274629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1A9C27F7-5D7E-4D75-8493-1897007872AB}"/>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73" name="正方形/長方形 72">
          <a:extLst>
            <a:ext uri="{FF2B5EF4-FFF2-40B4-BE49-F238E27FC236}">
              <a16:creationId xmlns:a16="http://schemas.microsoft.com/office/drawing/2014/main" id="{27B789AC-1008-4E51-BAB0-FB257DE0F7E1}"/>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74" name="正方形/長方形 73">
          <a:extLst>
            <a:ext uri="{FF2B5EF4-FFF2-40B4-BE49-F238E27FC236}">
              <a16:creationId xmlns:a16="http://schemas.microsoft.com/office/drawing/2014/main" id="{E333FBBC-55F3-428E-B6B8-EC9C1EA9CBBA}"/>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75" name="正方形/長方形 74">
          <a:extLst>
            <a:ext uri="{FF2B5EF4-FFF2-40B4-BE49-F238E27FC236}">
              <a16:creationId xmlns:a16="http://schemas.microsoft.com/office/drawing/2014/main" id="{0600DD10-0D4A-46AA-9173-0CE805DFF97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76" name="正方形/長方形 75">
          <a:extLst>
            <a:ext uri="{FF2B5EF4-FFF2-40B4-BE49-F238E27FC236}">
              <a16:creationId xmlns:a16="http://schemas.microsoft.com/office/drawing/2014/main" id="{7DE3BB62-E746-46C1-AB1A-AE6484C2EAA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77" name="正方形/長方形 76">
          <a:extLst>
            <a:ext uri="{FF2B5EF4-FFF2-40B4-BE49-F238E27FC236}">
              <a16:creationId xmlns:a16="http://schemas.microsoft.com/office/drawing/2014/main" id="{94B320BB-DE94-42CB-B039-B6E4819D2611}"/>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78" name="正方形/長方形 77">
          <a:extLst>
            <a:ext uri="{FF2B5EF4-FFF2-40B4-BE49-F238E27FC236}">
              <a16:creationId xmlns:a16="http://schemas.microsoft.com/office/drawing/2014/main" id="{78624A13-E582-4E98-A3C3-167EEC83250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79" name="正方形/長方形 78">
          <a:extLst>
            <a:ext uri="{FF2B5EF4-FFF2-40B4-BE49-F238E27FC236}">
              <a16:creationId xmlns:a16="http://schemas.microsoft.com/office/drawing/2014/main" id="{E0215766-9ED4-4A32-AD69-A547B2D882D9}"/>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80" name="正方形/長方形 79">
          <a:extLst>
            <a:ext uri="{FF2B5EF4-FFF2-40B4-BE49-F238E27FC236}">
              <a16:creationId xmlns:a16="http://schemas.microsoft.com/office/drawing/2014/main" id="{3D12B7CF-D749-415D-A663-4997F036CFBA}"/>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81" name="正方形/長方形 80">
          <a:extLst>
            <a:ext uri="{FF2B5EF4-FFF2-40B4-BE49-F238E27FC236}">
              <a16:creationId xmlns:a16="http://schemas.microsoft.com/office/drawing/2014/main" id="{FF36585A-DE4C-4DE6-9148-65B5E2C554A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82" name="正方形/長方形 81">
          <a:extLst>
            <a:ext uri="{FF2B5EF4-FFF2-40B4-BE49-F238E27FC236}">
              <a16:creationId xmlns:a16="http://schemas.microsoft.com/office/drawing/2014/main" id="{F831B320-A100-4C26-B897-EABA6E58A9B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83" name="正方形/長方形 82">
          <a:extLst>
            <a:ext uri="{FF2B5EF4-FFF2-40B4-BE49-F238E27FC236}">
              <a16:creationId xmlns:a16="http://schemas.microsoft.com/office/drawing/2014/main" id="{6D0CA838-E1B2-4DFF-8A9F-E318D3B541A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84" name="正方形/長方形 83">
          <a:extLst>
            <a:ext uri="{FF2B5EF4-FFF2-40B4-BE49-F238E27FC236}">
              <a16:creationId xmlns:a16="http://schemas.microsoft.com/office/drawing/2014/main" id="{AC5E6DFA-04B7-4847-8970-688B7BE218D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85" name="正方形/長方形 84">
          <a:extLst>
            <a:ext uri="{FF2B5EF4-FFF2-40B4-BE49-F238E27FC236}">
              <a16:creationId xmlns:a16="http://schemas.microsoft.com/office/drawing/2014/main" id="{16658E31-BDB7-4497-94E9-0FC6F49BE1C9}"/>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86" name="正方形/長方形 85">
          <a:extLst>
            <a:ext uri="{FF2B5EF4-FFF2-40B4-BE49-F238E27FC236}">
              <a16:creationId xmlns:a16="http://schemas.microsoft.com/office/drawing/2014/main" id="{1B445F66-3F6D-4607-8396-6F4140439C4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87" name="正方形/長方形 86">
          <a:extLst>
            <a:ext uri="{FF2B5EF4-FFF2-40B4-BE49-F238E27FC236}">
              <a16:creationId xmlns:a16="http://schemas.microsoft.com/office/drawing/2014/main" id="{824A8692-F694-4AD3-8876-B0ECD34E1652}"/>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88" name="正方形/長方形 87">
          <a:extLst>
            <a:ext uri="{FF2B5EF4-FFF2-40B4-BE49-F238E27FC236}">
              <a16:creationId xmlns:a16="http://schemas.microsoft.com/office/drawing/2014/main" id="{67D77156-7FB0-4DEC-AAE6-F117F27FB07E}"/>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89" name="正方形/長方形 88">
          <a:extLst>
            <a:ext uri="{FF2B5EF4-FFF2-40B4-BE49-F238E27FC236}">
              <a16:creationId xmlns:a16="http://schemas.microsoft.com/office/drawing/2014/main" id="{5576BACF-B9AC-4156-9CC4-B5B27BEB2BE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90" name="正方形/長方形 89">
          <a:extLst>
            <a:ext uri="{FF2B5EF4-FFF2-40B4-BE49-F238E27FC236}">
              <a16:creationId xmlns:a16="http://schemas.microsoft.com/office/drawing/2014/main" id="{00D02FD6-5ADB-4DCC-9A34-83D0C5139C1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91" name="正方形/長方形 90">
          <a:extLst>
            <a:ext uri="{FF2B5EF4-FFF2-40B4-BE49-F238E27FC236}">
              <a16:creationId xmlns:a16="http://schemas.microsoft.com/office/drawing/2014/main" id="{649D72D5-0E32-40F8-B772-B5558348B97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92" name="正方形/長方形 91">
          <a:extLst>
            <a:ext uri="{FF2B5EF4-FFF2-40B4-BE49-F238E27FC236}">
              <a16:creationId xmlns:a16="http://schemas.microsoft.com/office/drawing/2014/main" id="{9ABC737A-96D4-431A-9DD0-F366E7E71D87}"/>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93" name="正方形/長方形 92">
          <a:extLst>
            <a:ext uri="{FF2B5EF4-FFF2-40B4-BE49-F238E27FC236}">
              <a16:creationId xmlns:a16="http://schemas.microsoft.com/office/drawing/2014/main" id="{F0235D09-FB89-4294-9CB2-6AD72CE5EAC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94" name="正方形/長方形 93">
          <a:extLst>
            <a:ext uri="{FF2B5EF4-FFF2-40B4-BE49-F238E27FC236}">
              <a16:creationId xmlns:a16="http://schemas.microsoft.com/office/drawing/2014/main" id="{D26E3ACF-19E6-436B-9F6A-85E78EE358E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95" name="正方形/長方形 94">
          <a:extLst>
            <a:ext uri="{FF2B5EF4-FFF2-40B4-BE49-F238E27FC236}">
              <a16:creationId xmlns:a16="http://schemas.microsoft.com/office/drawing/2014/main" id="{021D443E-F504-4AC9-8DAF-9D57362BE16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96" name="正方形/長方形 95">
          <a:extLst>
            <a:ext uri="{FF2B5EF4-FFF2-40B4-BE49-F238E27FC236}">
              <a16:creationId xmlns:a16="http://schemas.microsoft.com/office/drawing/2014/main" id="{3AA6CC4B-F92A-4657-B1F7-4F4453BF74F2}"/>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97" name="正方形/長方形 96">
          <a:extLst>
            <a:ext uri="{FF2B5EF4-FFF2-40B4-BE49-F238E27FC236}">
              <a16:creationId xmlns:a16="http://schemas.microsoft.com/office/drawing/2014/main" id="{0C6F3A16-05A3-49BF-97F4-99C23326F79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98" name="正方形/長方形 97">
          <a:extLst>
            <a:ext uri="{FF2B5EF4-FFF2-40B4-BE49-F238E27FC236}">
              <a16:creationId xmlns:a16="http://schemas.microsoft.com/office/drawing/2014/main" id="{CF43C8AB-F7E1-454D-9CF3-D7EA556D340B}"/>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99" name="正方形/長方形 98">
          <a:extLst>
            <a:ext uri="{FF2B5EF4-FFF2-40B4-BE49-F238E27FC236}">
              <a16:creationId xmlns:a16="http://schemas.microsoft.com/office/drawing/2014/main" id="{8590DDB5-58B8-4660-B1C9-789B6F3C329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100" name="正方形/長方形 99">
          <a:extLst>
            <a:ext uri="{FF2B5EF4-FFF2-40B4-BE49-F238E27FC236}">
              <a16:creationId xmlns:a16="http://schemas.microsoft.com/office/drawing/2014/main" id="{BD8524D5-0885-4A9D-B238-F12C666B630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101" name="正方形/長方形 100">
          <a:extLst>
            <a:ext uri="{FF2B5EF4-FFF2-40B4-BE49-F238E27FC236}">
              <a16:creationId xmlns:a16="http://schemas.microsoft.com/office/drawing/2014/main" id="{7CD7F530-1EE0-446B-B16F-E825D1C5616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102" name="正方形/長方形 101">
          <a:extLst>
            <a:ext uri="{FF2B5EF4-FFF2-40B4-BE49-F238E27FC236}">
              <a16:creationId xmlns:a16="http://schemas.microsoft.com/office/drawing/2014/main" id="{3F344DC1-CE01-4E3F-B68F-E2C9FA70428D}"/>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103" name="正方形/長方形 102">
          <a:extLst>
            <a:ext uri="{FF2B5EF4-FFF2-40B4-BE49-F238E27FC236}">
              <a16:creationId xmlns:a16="http://schemas.microsoft.com/office/drawing/2014/main" id="{CBD76C25-378A-46FE-B51E-E520322A846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104" name="正方形/長方形 103">
          <a:extLst>
            <a:ext uri="{FF2B5EF4-FFF2-40B4-BE49-F238E27FC236}">
              <a16:creationId xmlns:a16="http://schemas.microsoft.com/office/drawing/2014/main" id="{2BE4756C-B0B0-458A-ADC6-379FE52F4BBB}"/>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105" name="テキスト ボックス 104">
          <a:extLst>
            <a:ext uri="{FF2B5EF4-FFF2-40B4-BE49-F238E27FC236}">
              <a16:creationId xmlns:a16="http://schemas.microsoft.com/office/drawing/2014/main" id="{A1E47D09-1968-47DB-ADD5-3906F1327B5A}"/>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106" name="直線コネクタ 105">
          <a:extLst>
            <a:ext uri="{FF2B5EF4-FFF2-40B4-BE49-F238E27FC236}">
              <a16:creationId xmlns:a16="http://schemas.microsoft.com/office/drawing/2014/main" id="{495D0CE5-8F96-4B15-BF2C-85A7A024C7A1}"/>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107" name="テキスト ボックス 106">
          <a:extLst>
            <a:ext uri="{FF2B5EF4-FFF2-40B4-BE49-F238E27FC236}">
              <a16:creationId xmlns:a16="http://schemas.microsoft.com/office/drawing/2014/main" id="{F55E9F11-A23E-407F-B5C5-20636E1E1799}"/>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108" name="直線コネクタ 107">
          <a:extLst>
            <a:ext uri="{FF2B5EF4-FFF2-40B4-BE49-F238E27FC236}">
              <a16:creationId xmlns:a16="http://schemas.microsoft.com/office/drawing/2014/main" id="{962FBDFC-68EB-446E-8469-A74258F7C6AA}"/>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109" name="テキスト ボックス 108">
          <a:extLst>
            <a:ext uri="{FF2B5EF4-FFF2-40B4-BE49-F238E27FC236}">
              <a16:creationId xmlns:a16="http://schemas.microsoft.com/office/drawing/2014/main" id="{F72881CC-4BB3-4595-B38A-3939BC4B05B4}"/>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110" name="直線コネクタ 109">
          <a:extLst>
            <a:ext uri="{FF2B5EF4-FFF2-40B4-BE49-F238E27FC236}">
              <a16:creationId xmlns:a16="http://schemas.microsoft.com/office/drawing/2014/main" id="{16691A23-42DB-4CE4-A9CC-6CBAADE09A3E}"/>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111" name="テキスト ボックス 110">
          <a:extLst>
            <a:ext uri="{FF2B5EF4-FFF2-40B4-BE49-F238E27FC236}">
              <a16:creationId xmlns:a16="http://schemas.microsoft.com/office/drawing/2014/main" id="{2C3FB150-6612-4334-92AA-14D5F2139107}"/>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112" name="直線コネクタ 111">
          <a:extLst>
            <a:ext uri="{FF2B5EF4-FFF2-40B4-BE49-F238E27FC236}">
              <a16:creationId xmlns:a16="http://schemas.microsoft.com/office/drawing/2014/main" id="{54407687-EA2A-4B5B-AF5B-2E3A05801AFF}"/>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113" name="テキスト ボックス 112">
          <a:extLst>
            <a:ext uri="{FF2B5EF4-FFF2-40B4-BE49-F238E27FC236}">
              <a16:creationId xmlns:a16="http://schemas.microsoft.com/office/drawing/2014/main" id="{ED573FBE-933A-4973-AE75-60371C98F112}"/>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114" name="直線コネクタ 113">
          <a:extLst>
            <a:ext uri="{FF2B5EF4-FFF2-40B4-BE49-F238E27FC236}">
              <a16:creationId xmlns:a16="http://schemas.microsoft.com/office/drawing/2014/main" id="{29F22A3A-485B-42CA-99DE-936A5DD4BA28}"/>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115" name="テキスト ボックス 114">
          <a:extLst>
            <a:ext uri="{FF2B5EF4-FFF2-40B4-BE49-F238E27FC236}">
              <a16:creationId xmlns:a16="http://schemas.microsoft.com/office/drawing/2014/main" id="{68803C0B-F29D-400D-B447-B90490596ED2}"/>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116" name="直線コネクタ 115">
          <a:extLst>
            <a:ext uri="{FF2B5EF4-FFF2-40B4-BE49-F238E27FC236}">
              <a16:creationId xmlns:a16="http://schemas.microsoft.com/office/drawing/2014/main" id="{F4828D2C-F646-4596-8226-E8D4AE10A224}"/>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117" name="テキスト ボックス 116">
          <a:extLst>
            <a:ext uri="{FF2B5EF4-FFF2-40B4-BE49-F238E27FC236}">
              <a16:creationId xmlns:a16="http://schemas.microsoft.com/office/drawing/2014/main" id="{A15B137D-6936-40B4-9EBC-20852D0D9CC9}"/>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118" name="直線コネクタ 117">
          <a:extLst>
            <a:ext uri="{FF2B5EF4-FFF2-40B4-BE49-F238E27FC236}">
              <a16:creationId xmlns:a16="http://schemas.microsoft.com/office/drawing/2014/main" id="{88D51085-2045-47DA-8FE2-C67E1294CB4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119" name="テキスト ボックス 118">
          <a:extLst>
            <a:ext uri="{FF2B5EF4-FFF2-40B4-BE49-F238E27FC236}">
              <a16:creationId xmlns:a16="http://schemas.microsoft.com/office/drawing/2014/main" id="{3CAFDF1F-38E8-4B5A-84BC-3F795A655D95}"/>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120" name="直線コネクタ 119">
          <a:extLst>
            <a:ext uri="{FF2B5EF4-FFF2-40B4-BE49-F238E27FC236}">
              <a16:creationId xmlns:a16="http://schemas.microsoft.com/office/drawing/2014/main" id="{F997D1A6-B03C-4F0D-98B3-B0AC93060B77}"/>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121" name="【一般廃棄物処理施設】&#10;有形固定資産減価償却率グラフ枠">
          <a:extLst>
            <a:ext uri="{FF2B5EF4-FFF2-40B4-BE49-F238E27FC236}">
              <a16:creationId xmlns:a16="http://schemas.microsoft.com/office/drawing/2014/main" id="{FB8D7A74-823F-45FA-A13E-42D3B976639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125186</xdr:rowOff>
    </xdr:from>
    <xdr:to>
      <xdr:col>85</xdr:col>
      <xdr:colOff>126364</xdr:colOff>
      <xdr:row>42</xdr:row>
      <xdr:rowOff>92528</xdr:rowOff>
    </xdr:to>
    <xdr:cxnSp macro="">
      <xdr:nvCxnSpPr>
        <xdr:cNvPr id="122" name="直線コネクタ 121">
          <a:extLst>
            <a:ext uri="{FF2B5EF4-FFF2-40B4-BE49-F238E27FC236}">
              <a16:creationId xmlns:a16="http://schemas.microsoft.com/office/drawing/2014/main" id="{F2F636FF-7638-40E1-B971-E7B4B1F05523}"/>
            </a:ext>
          </a:extLst>
        </xdr:cNvPr>
        <xdr:cNvCxnSpPr/>
      </xdr:nvCxnSpPr>
      <xdr:spPr>
        <a:xfrm flipV="1">
          <a:off x="16318864" y="5783036"/>
          <a:ext cx="0" cy="15103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123" name="【一般廃棄物処理施設】&#10;有形固定資産減価償却率最小値テキスト">
          <a:extLst>
            <a:ext uri="{FF2B5EF4-FFF2-40B4-BE49-F238E27FC236}">
              <a16:creationId xmlns:a16="http://schemas.microsoft.com/office/drawing/2014/main" id="{3E8F955E-9998-4BB5-95F8-7214E250553D}"/>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124" name="直線コネクタ 123">
          <a:extLst>
            <a:ext uri="{FF2B5EF4-FFF2-40B4-BE49-F238E27FC236}">
              <a16:creationId xmlns:a16="http://schemas.microsoft.com/office/drawing/2014/main" id="{A15F682D-1B3E-4CDF-A663-8E16385B7546}"/>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71863</xdr:rowOff>
    </xdr:from>
    <xdr:ext cx="340478" cy="259045"/>
    <xdr:sp macro="" textlink="">
      <xdr:nvSpPr>
        <xdr:cNvPr id="125" name="【一般廃棄物処理施設】&#10;有形固定資産減価償却率最大値テキスト">
          <a:extLst>
            <a:ext uri="{FF2B5EF4-FFF2-40B4-BE49-F238E27FC236}">
              <a16:creationId xmlns:a16="http://schemas.microsoft.com/office/drawing/2014/main" id="{21FE4D6E-AB80-438C-BDE0-816D38F17BAC}"/>
            </a:ext>
          </a:extLst>
        </xdr:cNvPr>
        <xdr:cNvSpPr txBox="1"/>
      </xdr:nvSpPr>
      <xdr:spPr>
        <a:xfrm>
          <a:off x="16357600" y="55582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125186</xdr:rowOff>
    </xdr:from>
    <xdr:to>
      <xdr:col>86</xdr:col>
      <xdr:colOff>25400</xdr:colOff>
      <xdr:row>33</xdr:row>
      <xdr:rowOff>125186</xdr:rowOff>
    </xdr:to>
    <xdr:cxnSp macro="">
      <xdr:nvCxnSpPr>
        <xdr:cNvPr id="126" name="直線コネクタ 125">
          <a:extLst>
            <a:ext uri="{FF2B5EF4-FFF2-40B4-BE49-F238E27FC236}">
              <a16:creationId xmlns:a16="http://schemas.microsoft.com/office/drawing/2014/main" id="{D2CA24F0-9E8E-466E-B100-431403B4A2D2}"/>
            </a:ext>
          </a:extLst>
        </xdr:cNvPr>
        <xdr:cNvCxnSpPr/>
      </xdr:nvCxnSpPr>
      <xdr:spPr>
        <a:xfrm>
          <a:off x="16230600" y="5783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126654</xdr:rowOff>
    </xdr:from>
    <xdr:ext cx="405111" cy="259045"/>
    <xdr:sp macro="" textlink="">
      <xdr:nvSpPr>
        <xdr:cNvPr id="127" name="【一般廃棄物処理施設】&#10;有形固定資産減価償却率平均値テキスト">
          <a:extLst>
            <a:ext uri="{FF2B5EF4-FFF2-40B4-BE49-F238E27FC236}">
              <a16:creationId xmlns:a16="http://schemas.microsoft.com/office/drawing/2014/main" id="{26648CFB-CA93-48A7-ACD8-1C5D92D3A4DB}"/>
            </a:ext>
          </a:extLst>
        </xdr:cNvPr>
        <xdr:cNvSpPr txBox="1"/>
      </xdr:nvSpPr>
      <xdr:spPr>
        <a:xfrm>
          <a:off x="16357600" y="64703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103777</xdr:rowOff>
    </xdr:from>
    <xdr:to>
      <xdr:col>85</xdr:col>
      <xdr:colOff>177800</xdr:colOff>
      <xdr:row>39</xdr:row>
      <xdr:rowOff>33927</xdr:rowOff>
    </xdr:to>
    <xdr:sp macro="" textlink="">
      <xdr:nvSpPr>
        <xdr:cNvPr id="128" name="フローチャート: 判断 127">
          <a:extLst>
            <a:ext uri="{FF2B5EF4-FFF2-40B4-BE49-F238E27FC236}">
              <a16:creationId xmlns:a16="http://schemas.microsoft.com/office/drawing/2014/main" id="{1C8501AB-DE41-4C00-9F1E-9E105C5E8F27}"/>
            </a:ext>
          </a:extLst>
        </xdr:cNvPr>
        <xdr:cNvSpPr/>
      </xdr:nvSpPr>
      <xdr:spPr>
        <a:xfrm>
          <a:off x="16268700" y="661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80917</xdr:rowOff>
    </xdr:from>
    <xdr:to>
      <xdr:col>81</xdr:col>
      <xdr:colOff>101600</xdr:colOff>
      <xdr:row>39</xdr:row>
      <xdr:rowOff>11067</xdr:rowOff>
    </xdr:to>
    <xdr:sp macro="" textlink="">
      <xdr:nvSpPr>
        <xdr:cNvPr id="129" name="フローチャート: 判断 128">
          <a:extLst>
            <a:ext uri="{FF2B5EF4-FFF2-40B4-BE49-F238E27FC236}">
              <a16:creationId xmlns:a16="http://schemas.microsoft.com/office/drawing/2014/main" id="{55BFA58A-5CEB-4585-A891-9B42BE8D2C00}"/>
            </a:ext>
          </a:extLst>
        </xdr:cNvPr>
        <xdr:cNvSpPr/>
      </xdr:nvSpPr>
      <xdr:spPr>
        <a:xfrm>
          <a:off x="154305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80917</xdr:rowOff>
    </xdr:from>
    <xdr:to>
      <xdr:col>76</xdr:col>
      <xdr:colOff>165100</xdr:colOff>
      <xdr:row>39</xdr:row>
      <xdr:rowOff>11067</xdr:rowOff>
    </xdr:to>
    <xdr:sp macro="" textlink="">
      <xdr:nvSpPr>
        <xdr:cNvPr id="130" name="フローチャート: 判断 129">
          <a:extLst>
            <a:ext uri="{FF2B5EF4-FFF2-40B4-BE49-F238E27FC236}">
              <a16:creationId xmlns:a16="http://schemas.microsoft.com/office/drawing/2014/main" id="{CCC89349-BEDA-4D2B-AD82-61F1AB9B9117}"/>
            </a:ext>
          </a:extLst>
        </xdr:cNvPr>
        <xdr:cNvSpPr/>
      </xdr:nvSpPr>
      <xdr:spPr>
        <a:xfrm>
          <a:off x="145415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18869</xdr:rowOff>
    </xdr:from>
    <xdr:to>
      <xdr:col>72</xdr:col>
      <xdr:colOff>38100</xdr:colOff>
      <xdr:row>38</xdr:row>
      <xdr:rowOff>120469</xdr:rowOff>
    </xdr:to>
    <xdr:sp macro="" textlink="">
      <xdr:nvSpPr>
        <xdr:cNvPr id="131" name="フローチャート: 判断 130">
          <a:extLst>
            <a:ext uri="{FF2B5EF4-FFF2-40B4-BE49-F238E27FC236}">
              <a16:creationId xmlns:a16="http://schemas.microsoft.com/office/drawing/2014/main" id="{CCF347B7-73C6-4687-9F69-2DEA91C042E1}"/>
            </a:ext>
          </a:extLst>
        </xdr:cNvPr>
        <xdr:cNvSpPr/>
      </xdr:nvSpPr>
      <xdr:spPr>
        <a:xfrm>
          <a:off x="13652500" y="653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35197</xdr:rowOff>
    </xdr:from>
    <xdr:to>
      <xdr:col>67</xdr:col>
      <xdr:colOff>101600</xdr:colOff>
      <xdr:row>38</xdr:row>
      <xdr:rowOff>136797</xdr:rowOff>
    </xdr:to>
    <xdr:sp macro="" textlink="">
      <xdr:nvSpPr>
        <xdr:cNvPr id="132" name="フローチャート: 判断 131">
          <a:extLst>
            <a:ext uri="{FF2B5EF4-FFF2-40B4-BE49-F238E27FC236}">
              <a16:creationId xmlns:a16="http://schemas.microsoft.com/office/drawing/2014/main" id="{BE3C0260-F75A-4FD8-91E0-03E8E4F0D4F3}"/>
            </a:ext>
          </a:extLst>
        </xdr:cNvPr>
        <xdr:cNvSpPr/>
      </xdr:nvSpPr>
      <xdr:spPr>
        <a:xfrm>
          <a:off x="12763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133" name="テキスト ボックス 132">
          <a:extLst>
            <a:ext uri="{FF2B5EF4-FFF2-40B4-BE49-F238E27FC236}">
              <a16:creationId xmlns:a16="http://schemas.microsoft.com/office/drawing/2014/main" id="{1A253731-25B7-4DC3-AB6B-5991E450458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134" name="テキスト ボックス 133">
          <a:extLst>
            <a:ext uri="{FF2B5EF4-FFF2-40B4-BE49-F238E27FC236}">
              <a16:creationId xmlns:a16="http://schemas.microsoft.com/office/drawing/2014/main" id="{4070A511-89DD-4C0D-94AF-A74469670F3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135" name="テキスト ボックス 134">
          <a:extLst>
            <a:ext uri="{FF2B5EF4-FFF2-40B4-BE49-F238E27FC236}">
              <a16:creationId xmlns:a16="http://schemas.microsoft.com/office/drawing/2014/main" id="{E3608CAE-44B5-4CD7-A2DC-005477E9B0B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136" name="テキスト ボックス 135">
          <a:extLst>
            <a:ext uri="{FF2B5EF4-FFF2-40B4-BE49-F238E27FC236}">
              <a16:creationId xmlns:a16="http://schemas.microsoft.com/office/drawing/2014/main" id="{E39B33D9-F9FA-45BA-9A27-B78E1A1614F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137" name="テキスト ボックス 136">
          <a:extLst>
            <a:ext uri="{FF2B5EF4-FFF2-40B4-BE49-F238E27FC236}">
              <a16:creationId xmlns:a16="http://schemas.microsoft.com/office/drawing/2014/main" id="{E98E40AE-94ED-4DC7-AD15-C9EB99ADA626}"/>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42</xdr:row>
      <xdr:rowOff>40096</xdr:rowOff>
    </xdr:from>
    <xdr:to>
      <xdr:col>85</xdr:col>
      <xdr:colOff>177800</xdr:colOff>
      <xdr:row>42</xdr:row>
      <xdr:rowOff>141696</xdr:rowOff>
    </xdr:to>
    <xdr:sp macro="" textlink="">
      <xdr:nvSpPr>
        <xdr:cNvPr id="138" name="楕円 137">
          <a:extLst>
            <a:ext uri="{FF2B5EF4-FFF2-40B4-BE49-F238E27FC236}">
              <a16:creationId xmlns:a16="http://schemas.microsoft.com/office/drawing/2014/main" id="{6ECA8770-C71E-491D-AD22-24C42BF17A8A}"/>
            </a:ext>
          </a:extLst>
        </xdr:cNvPr>
        <xdr:cNvSpPr/>
      </xdr:nvSpPr>
      <xdr:spPr>
        <a:xfrm>
          <a:off x="16268700" y="7240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126473</xdr:rowOff>
    </xdr:from>
    <xdr:ext cx="405111" cy="259045"/>
    <xdr:sp macro="" textlink="">
      <xdr:nvSpPr>
        <xdr:cNvPr id="139" name="【一般廃棄物処理施設】&#10;有形固定資産減価償却率該当値テキスト">
          <a:extLst>
            <a:ext uri="{FF2B5EF4-FFF2-40B4-BE49-F238E27FC236}">
              <a16:creationId xmlns:a16="http://schemas.microsoft.com/office/drawing/2014/main" id="{2D2FE971-C19E-4DB7-90F8-7C3E83AD7D09}"/>
            </a:ext>
          </a:extLst>
        </xdr:cNvPr>
        <xdr:cNvSpPr txBox="1"/>
      </xdr:nvSpPr>
      <xdr:spPr>
        <a:xfrm>
          <a:off x="16357600" y="71559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41728</xdr:rowOff>
    </xdr:from>
    <xdr:to>
      <xdr:col>81</xdr:col>
      <xdr:colOff>101600</xdr:colOff>
      <xdr:row>42</xdr:row>
      <xdr:rowOff>143328</xdr:rowOff>
    </xdr:to>
    <xdr:sp macro="" textlink="">
      <xdr:nvSpPr>
        <xdr:cNvPr id="140" name="楕円 139">
          <a:extLst>
            <a:ext uri="{FF2B5EF4-FFF2-40B4-BE49-F238E27FC236}">
              <a16:creationId xmlns:a16="http://schemas.microsoft.com/office/drawing/2014/main" id="{22AFBFDA-D070-4FB9-97E8-F00311E23DE8}"/>
            </a:ext>
          </a:extLst>
        </xdr:cNvPr>
        <xdr:cNvSpPr/>
      </xdr:nvSpPr>
      <xdr:spPr>
        <a:xfrm>
          <a:off x="15430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90896</xdr:rowOff>
    </xdr:from>
    <xdr:to>
      <xdr:col>85</xdr:col>
      <xdr:colOff>127000</xdr:colOff>
      <xdr:row>42</xdr:row>
      <xdr:rowOff>92528</xdr:rowOff>
    </xdr:to>
    <xdr:cxnSp macro="">
      <xdr:nvCxnSpPr>
        <xdr:cNvPr id="141" name="直線コネクタ 140">
          <a:extLst>
            <a:ext uri="{FF2B5EF4-FFF2-40B4-BE49-F238E27FC236}">
              <a16:creationId xmlns:a16="http://schemas.microsoft.com/office/drawing/2014/main" id="{7EDF7BBC-A9BC-46DA-B984-631A22FDF62A}"/>
            </a:ext>
          </a:extLst>
        </xdr:cNvPr>
        <xdr:cNvCxnSpPr/>
      </xdr:nvCxnSpPr>
      <xdr:spPr>
        <a:xfrm flipV="1">
          <a:off x="15481300" y="7291796"/>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42</xdr:row>
      <xdr:rowOff>41728</xdr:rowOff>
    </xdr:from>
    <xdr:to>
      <xdr:col>76</xdr:col>
      <xdr:colOff>165100</xdr:colOff>
      <xdr:row>42</xdr:row>
      <xdr:rowOff>143328</xdr:rowOff>
    </xdr:to>
    <xdr:sp macro="" textlink="">
      <xdr:nvSpPr>
        <xdr:cNvPr id="142" name="楕円 141">
          <a:extLst>
            <a:ext uri="{FF2B5EF4-FFF2-40B4-BE49-F238E27FC236}">
              <a16:creationId xmlns:a16="http://schemas.microsoft.com/office/drawing/2014/main" id="{C315B91A-1B28-42E9-B725-1F87C48D20B0}"/>
            </a:ext>
          </a:extLst>
        </xdr:cNvPr>
        <xdr:cNvSpPr/>
      </xdr:nvSpPr>
      <xdr:spPr>
        <a:xfrm>
          <a:off x="14541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92528</xdr:rowOff>
    </xdr:from>
    <xdr:to>
      <xdr:col>81</xdr:col>
      <xdr:colOff>50800</xdr:colOff>
      <xdr:row>42</xdr:row>
      <xdr:rowOff>92528</xdr:rowOff>
    </xdr:to>
    <xdr:cxnSp macro="">
      <xdr:nvCxnSpPr>
        <xdr:cNvPr id="143" name="直線コネクタ 142">
          <a:extLst>
            <a:ext uri="{FF2B5EF4-FFF2-40B4-BE49-F238E27FC236}">
              <a16:creationId xmlns:a16="http://schemas.microsoft.com/office/drawing/2014/main" id="{2B811659-D13D-4BD6-AFEB-13DDF3764650}"/>
            </a:ext>
          </a:extLst>
        </xdr:cNvPr>
        <xdr:cNvCxnSpPr/>
      </xdr:nvCxnSpPr>
      <xdr:spPr>
        <a:xfrm>
          <a:off x="14592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42</xdr:row>
      <xdr:rowOff>41728</xdr:rowOff>
    </xdr:from>
    <xdr:to>
      <xdr:col>72</xdr:col>
      <xdr:colOff>38100</xdr:colOff>
      <xdr:row>42</xdr:row>
      <xdr:rowOff>143328</xdr:rowOff>
    </xdr:to>
    <xdr:sp macro="" textlink="">
      <xdr:nvSpPr>
        <xdr:cNvPr id="144" name="楕円 143">
          <a:extLst>
            <a:ext uri="{FF2B5EF4-FFF2-40B4-BE49-F238E27FC236}">
              <a16:creationId xmlns:a16="http://schemas.microsoft.com/office/drawing/2014/main" id="{25DC9544-A444-4BFC-9143-6973ECB32C32}"/>
            </a:ext>
          </a:extLst>
        </xdr:cNvPr>
        <xdr:cNvSpPr/>
      </xdr:nvSpPr>
      <xdr:spPr>
        <a:xfrm>
          <a:off x="13652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42</xdr:row>
      <xdr:rowOff>92528</xdr:rowOff>
    </xdr:from>
    <xdr:to>
      <xdr:col>76</xdr:col>
      <xdr:colOff>114300</xdr:colOff>
      <xdr:row>42</xdr:row>
      <xdr:rowOff>92528</xdr:rowOff>
    </xdr:to>
    <xdr:cxnSp macro="">
      <xdr:nvCxnSpPr>
        <xdr:cNvPr id="145" name="直線コネクタ 144">
          <a:extLst>
            <a:ext uri="{FF2B5EF4-FFF2-40B4-BE49-F238E27FC236}">
              <a16:creationId xmlns:a16="http://schemas.microsoft.com/office/drawing/2014/main" id="{86B82305-F55D-4A91-AB7E-26AE6DB65E99}"/>
            </a:ext>
          </a:extLst>
        </xdr:cNvPr>
        <xdr:cNvCxnSpPr/>
      </xdr:nvCxnSpPr>
      <xdr:spPr>
        <a:xfrm>
          <a:off x="13703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42</xdr:row>
      <xdr:rowOff>41728</xdr:rowOff>
    </xdr:from>
    <xdr:to>
      <xdr:col>67</xdr:col>
      <xdr:colOff>101600</xdr:colOff>
      <xdr:row>42</xdr:row>
      <xdr:rowOff>143328</xdr:rowOff>
    </xdr:to>
    <xdr:sp macro="" textlink="">
      <xdr:nvSpPr>
        <xdr:cNvPr id="146" name="楕円 145">
          <a:extLst>
            <a:ext uri="{FF2B5EF4-FFF2-40B4-BE49-F238E27FC236}">
              <a16:creationId xmlns:a16="http://schemas.microsoft.com/office/drawing/2014/main" id="{2DE4EC23-8E02-4A5D-9D92-4C60B5B1DDBA}"/>
            </a:ext>
          </a:extLst>
        </xdr:cNvPr>
        <xdr:cNvSpPr/>
      </xdr:nvSpPr>
      <xdr:spPr>
        <a:xfrm>
          <a:off x="12763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42</xdr:row>
      <xdr:rowOff>92528</xdr:rowOff>
    </xdr:from>
    <xdr:to>
      <xdr:col>71</xdr:col>
      <xdr:colOff>177800</xdr:colOff>
      <xdr:row>42</xdr:row>
      <xdr:rowOff>92528</xdr:rowOff>
    </xdr:to>
    <xdr:cxnSp macro="">
      <xdr:nvCxnSpPr>
        <xdr:cNvPr id="147" name="直線コネクタ 146">
          <a:extLst>
            <a:ext uri="{FF2B5EF4-FFF2-40B4-BE49-F238E27FC236}">
              <a16:creationId xmlns:a16="http://schemas.microsoft.com/office/drawing/2014/main" id="{B2186B07-1B5E-4C54-A3B5-828F520FD3CC}"/>
            </a:ext>
          </a:extLst>
        </xdr:cNvPr>
        <xdr:cNvCxnSpPr/>
      </xdr:nvCxnSpPr>
      <xdr:spPr>
        <a:xfrm>
          <a:off x="12814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27594</xdr:rowOff>
    </xdr:from>
    <xdr:ext cx="405111" cy="259045"/>
    <xdr:sp macro="" textlink="">
      <xdr:nvSpPr>
        <xdr:cNvPr id="148" name="n_1aveValue【一般廃棄物処理施設】&#10;有形固定資産減価償却率">
          <a:extLst>
            <a:ext uri="{FF2B5EF4-FFF2-40B4-BE49-F238E27FC236}">
              <a16:creationId xmlns:a16="http://schemas.microsoft.com/office/drawing/2014/main" id="{2B199750-27DF-4F55-808C-D513D61484F5}"/>
            </a:ext>
          </a:extLst>
        </xdr:cNvPr>
        <xdr:cNvSpPr txBox="1"/>
      </xdr:nvSpPr>
      <xdr:spPr>
        <a:xfrm>
          <a:off x="15266044" y="637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27594</xdr:rowOff>
    </xdr:from>
    <xdr:ext cx="405111" cy="259045"/>
    <xdr:sp macro="" textlink="">
      <xdr:nvSpPr>
        <xdr:cNvPr id="149" name="n_2aveValue【一般廃棄物処理施設】&#10;有形固定資産減価償却率">
          <a:extLst>
            <a:ext uri="{FF2B5EF4-FFF2-40B4-BE49-F238E27FC236}">
              <a16:creationId xmlns:a16="http://schemas.microsoft.com/office/drawing/2014/main" id="{4FE75FFE-259C-49A8-B90A-FD74A1B35E84}"/>
            </a:ext>
          </a:extLst>
        </xdr:cNvPr>
        <xdr:cNvSpPr txBox="1"/>
      </xdr:nvSpPr>
      <xdr:spPr>
        <a:xfrm>
          <a:off x="14389744" y="637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136996</xdr:rowOff>
    </xdr:from>
    <xdr:ext cx="405111" cy="259045"/>
    <xdr:sp macro="" textlink="">
      <xdr:nvSpPr>
        <xdr:cNvPr id="150" name="n_3aveValue【一般廃棄物処理施設】&#10;有形固定資産減価償却率">
          <a:extLst>
            <a:ext uri="{FF2B5EF4-FFF2-40B4-BE49-F238E27FC236}">
              <a16:creationId xmlns:a16="http://schemas.microsoft.com/office/drawing/2014/main" id="{2B6803BC-202C-419A-B185-8C64FA1711EF}"/>
            </a:ext>
          </a:extLst>
        </xdr:cNvPr>
        <xdr:cNvSpPr txBox="1"/>
      </xdr:nvSpPr>
      <xdr:spPr>
        <a:xfrm>
          <a:off x="13500744" y="630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153324</xdr:rowOff>
    </xdr:from>
    <xdr:ext cx="405111" cy="259045"/>
    <xdr:sp macro="" textlink="">
      <xdr:nvSpPr>
        <xdr:cNvPr id="151" name="n_4aveValue【一般廃棄物処理施設】&#10;有形固定資産減価償却率">
          <a:extLst>
            <a:ext uri="{FF2B5EF4-FFF2-40B4-BE49-F238E27FC236}">
              <a16:creationId xmlns:a16="http://schemas.microsoft.com/office/drawing/2014/main" id="{C2535110-BD50-4A31-8015-E22DFE6840D1}"/>
            </a:ext>
          </a:extLst>
        </xdr:cNvPr>
        <xdr:cNvSpPr txBox="1"/>
      </xdr:nvSpPr>
      <xdr:spPr>
        <a:xfrm>
          <a:off x="126117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42</xdr:row>
      <xdr:rowOff>134455</xdr:rowOff>
    </xdr:from>
    <xdr:ext cx="469744" cy="259045"/>
    <xdr:sp macro="" textlink="">
      <xdr:nvSpPr>
        <xdr:cNvPr id="152" name="n_1mainValue【一般廃棄物処理施設】&#10;有形固定資産減価償却率">
          <a:extLst>
            <a:ext uri="{FF2B5EF4-FFF2-40B4-BE49-F238E27FC236}">
              <a16:creationId xmlns:a16="http://schemas.microsoft.com/office/drawing/2014/main" id="{46A3BBAB-560D-40B2-8947-3B1D9B44B92B}"/>
            </a:ext>
          </a:extLst>
        </xdr:cNvPr>
        <xdr:cNvSpPr txBox="1"/>
      </xdr:nvSpPr>
      <xdr:spPr>
        <a:xfrm>
          <a:off x="152337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42</xdr:row>
      <xdr:rowOff>134455</xdr:rowOff>
    </xdr:from>
    <xdr:ext cx="469744" cy="259045"/>
    <xdr:sp macro="" textlink="">
      <xdr:nvSpPr>
        <xdr:cNvPr id="153" name="n_2mainValue【一般廃棄物処理施設】&#10;有形固定資産減価償却率">
          <a:extLst>
            <a:ext uri="{FF2B5EF4-FFF2-40B4-BE49-F238E27FC236}">
              <a16:creationId xmlns:a16="http://schemas.microsoft.com/office/drawing/2014/main" id="{0668459A-2FA1-4E47-A26F-B2F5ED9E33AF}"/>
            </a:ext>
          </a:extLst>
        </xdr:cNvPr>
        <xdr:cNvSpPr txBox="1"/>
      </xdr:nvSpPr>
      <xdr:spPr>
        <a:xfrm>
          <a:off x="14357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42</xdr:row>
      <xdr:rowOff>134455</xdr:rowOff>
    </xdr:from>
    <xdr:ext cx="469744" cy="259045"/>
    <xdr:sp macro="" textlink="">
      <xdr:nvSpPr>
        <xdr:cNvPr id="154" name="n_3mainValue【一般廃棄物処理施設】&#10;有形固定資産減価償却率">
          <a:extLst>
            <a:ext uri="{FF2B5EF4-FFF2-40B4-BE49-F238E27FC236}">
              <a16:creationId xmlns:a16="http://schemas.microsoft.com/office/drawing/2014/main" id="{4EB44F87-1307-4543-B259-9558D193D38F}"/>
            </a:ext>
          </a:extLst>
        </xdr:cNvPr>
        <xdr:cNvSpPr txBox="1"/>
      </xdr:nvSpPr>
      <xdr:spPr>
        <a:xfrm>
          <a:off x="13468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42</xdr:row>
      <xdr:rowOff>134455</xdr:rowOff>
    </xdr:from>
    <xdr:ext cx="469744" cy="259045"/>
    <xdr:sp macro="" textlink="">
      <xdr:nvSpPr>
        <xdr:cNvPr id="155" name="n_4mainValue【一般廃棄物処理施設】&#10;有形固定資産減価償却率">
          <a:extLst>
            <a:ext uri="{FF2B5EF4-FFF2-40B4-BE49-F238E27FC236}">
              <a16:creationId xmlns:a16="http://schemas.microsoft.com/office/drawing/2014/main" id="{C4F0C6B9-CA80-4BF8-99E5-77FF3600AFC1}"/>
            </a:ext>
          </a:extLst>
        </xdr:cNvPr>
        <xdr:cNvSpPr txBox="1"/>
      </xdr:nvSpPr>
      <xdr:spPr>
        <a:xfrm>
          <a:off x="12579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156" name="正方形/長方形 155">
          <a:extLst>
            <a:ext uri="{FF2B5EF4-FFF2-40B4-BE49-F238E27FC236}">
              <a16:creationId xmlns:a16="http://schemas.microsoft.com/office/drawing/2014/main" id="{F8EE11F5-FFF9-48FF-ADC8-7FCBCA882988}"/>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157" name="正方形/長方形 156">
          <a:extLst>
            <a:ext uri="{FF2B5EF4-FFF2-40B4-BE49-F238E27FC236}">
              <a16:creationId xmlns:a16="http://schemas.microsoft.com/office/drawing/2014/main" id="{C77EDD87-DF85-4D6F-BC4D-B8A0307D7F1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158" name="正方形/長方形 157">
          <a:extLst>
            <a:ext uri="{FF2B5EF4-FFF2-40B4-BE49-F238E27FC236}">
              <a16:creationId xmlns:a16="http://schemas.microsoft.com/office/drawing/2014/main" id="{404CCE4E-64F9-4EB0-AFB6-54A3586B6C04}"/>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159" name="正方形/長方形 158">
          <a:extLst>
            <a:ext uri="{FF2B5EF4-FFF2-40B4-BE49-F238E27FC236}">
              <a16:creationId xmlns:a16="http://schemas.microsoft.com/office/drawing/2014/main" id="{D62D855A-EB6F-4144-AB55-C2C4FA41920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160" name="正方形/長方形 159">
          <a:extLst>
            <a:ext uri="{FF2B5EF4-FFF2-40B4-BE49-F238E27FC236}">
              <a16:creationId xmlns:a16="http://schemas.microsoft.com/office/drawing/2014/main" id="{3C58532D-E8BE-4817-8227-12DF14D9265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161" name="正方形/長方形 160">
          <a:extLst>
            <a:ext uri="{FF2B5EF4-FFF2-40B4-BE49-F238E27FC236}">
              <a16:creationId xmlns:a16="http://schemas.microsoft.com/office/drawing/2014/main" id="{6F9ABBFF-324D-43F7-90A5-1546009AFF43}"/>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162" name="正方形/長方形 161">
          <a:extLst>
            <a:ext uri="{FF2B5EF4-FFF2-40B4-BE49-F238E27FC236}">
              <a16:creationId xmlns:a16="http://schemas.microsoft.com/office/drawing/2014/main" id="{F477CB8F-EEEB-4DD3-970A-4E6D360D4D04}"/>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163" name="正方形/長方形 162">
          <a:extLst>
            <a:ext uri="{FF2B5EF4-FFF2-40B4-BE49-F238E27FC236}">
              <a16:creationId xmlns:a16="http://schemas.microsoft.com/office/drawing/2014/main" id="{1B651B44-4509-498D-AFD8-FA1BF71AB29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164" name="テキスト ボックス 163">
          <a:extLst>
            <a:ext uri="{FF2B5EF4-FFF2-40B4-BE49-F238E27FC236}">
              <a16:creationId xmlns:a16="http://schemas.microsoft.com/office/drawing/2014/main" id="{052E91FC-C824-4C7E-99B5-8572FBE4CE3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165" name="直線コネクタ 164">
          <a:extLst>
            <a:ext uri="{FF2B5EF4-FFF2-40B4-BE49-F238E27FC236}">
              <a16:creationId xmlns:a16="http://schemas.microsoft.com/office/drawing/2014/main" id="{44535FF0-04F6-49CF-9DB0-78C0BA69D1E4}"/>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166" name="直線コネクタ 165">
          <a:extLst>
            <a:ext uri="{FF2B5EF4-FFF2-40B4-BE49-F238E27FC236}">
              <a16:creationId xmlns:a16="http://schemas.microsoft.com/office/drawing/2014/main" id="{65C6014D-267F-4F59-B5B6-452080149A21}"/>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167" name="テキスト ボックス 166">
          <a:extLst>
            <a:ext uri="{FF2B5EF4-FFF2-40B4-BE49-F238E27FC236}">
              <a16:creationId xmlns:a16="http://schemas.microsoft.com/office/drawing/2014/main" id="{10A9B163-B4E0-42B1-9905-452D60D0A7AA}"/>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168" name="直線コネクタ 167">
          <a:extLst>
            <a:ext uri="{FF2B5EF4-FFF2-40B4-BE49-F238E27FC236}">
              <a16:creationId xmlns:a16="http://schemas.microsoft.com/office/drawing/2014/main" id="{AB474354-C344-449E-B175-07AD94F6CCEF}"/>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169" name="テキスト ボックス 168">
          <a:extLst>
            <a:ext uri="{FF2B5EF4-FFF2-40B4-BE49-F238E27FC236}">
              <a16:creationId xmlns:a16="http://schemas.microsoft.com/office/drawing/2014/main" id="{456025FB-0EBA-4723-BBCC-34843102F410}"/>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170" name="直線コネクタ 169">
          <a:extLst>
            <a:ext uri="{FF2B5EF4-FFF2-40B4-BE49-F238E27FC236}">
              <a16:creationId xmlns:a16="http://schemas.microsoft.com/office/drawing/2014/main" id="{0FFE617B-FEA0-4044-BFD8-76296FE45BAA}"/>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105427</xdr:rowOff>
    </xdr:from>
    <xdr:ext cx="685572" cy="259045"/>
    <xdr:sp macro="" textlink="">
      <xdr:nvSpPr>
        <xdr:cNvPr id="171" name="テキスト ボックス 170">
          <a:extLst>
            <a:ext uri="{FF2B5EF4-FFF2-40B4-BE49-F238E27FC236}">
              <a16:creationId xmlns:a16="http://schemas.microsoft.com/office/drawing/2014/main" id="{A48E0504-212C-4C3F-9F72-4D9E93A6D32F}"/>
            </a:ext>
          </a:extLst>
        </xdr:cNvPr>
        <xdr:cNvSpPr txBox="1"/>
      </xdr:nvSpPr>
      <xdr:spPr>
        <a:xfrm>
          <a:off x="17602428" y="610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172" name="直線コネクタ 171">
          <a:extLst>
            <a:ext uri="{FF2B5EF4-FFF2-40B4-BE49-F238E27FC236}">
              <a16:creationId xmlns:a16="http://schemas.microsoft.com/office/drawing/2014/main" id="{626D3DE9-913A-4B6B-8FA5-94263E2CFF7A}"/>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162577</xdr:rowOff>
    </xdr:from>
    <xdr:ext cx="685572" cy="259045"/>
    <xdr:sp macro="" textlink="">
      <xdr:nvSpPr>
        <xdr:cNvPr id="173" name="テキスト ボックス 172">
          <a:extLst>
            <a:ext uri="{FF2B5EF4-FFF2-40B4-BE49-F238E27FC236}">
              <a16:creationId xmlns:a16="http://schemas.microsoft.com/office/drawing/2014/main" id="{7C278933-213F-4C80-860A-E5C22C2ECA16}"/>
            </a:ext>
          </a:extLst>
        </xdr:cNvPr>
        <xdr:cNvSpPr txBox="1"/>
      </xdr:nvSpPr>
      <xdr:spPr>
        <a:xfrm>
          <a:off x="17602428" y="564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174" name="直線コネクタ 173">
          <a:extLst>
            <a:ext uri="{FF2B5EF4-FFF2-40B4-BE49-F238E27FC236}">
              <a16:creationId xmlns:a16="http://schemas.microsoft.com/office/drawing/2014/main" id="{8E9A71BF-A93B-4CD6-983E-06AB524F5E63}"/>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175" name="テキスト ボックス 174">
          <a:extLst>
            <a:ext uri="{FF2B5EF4-FFF2-40B4-BE49-F238E27FC236}">
              <a16:creationId xmlns:a16="http://schemas.microsoft.com/office/drawing/2014/main" id="{711FC040-327E-4365-A27D-48D57CAA7F44}"/>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176" name="【一般廃棄物処理施設】&#10;一人当たり有形固定資産（償却資産）額グラフ枠">
          <a:extLst>
            <a:ext uri="{FF2B5EF4-FFF2-40B4-BE49-F238E27FC236}">
              <a16:creationId xmlns:a16="http://schemas.microsoft.com/office/drawing/2014/main" id="{E26A2CFB-2ACC-46F5-AD94-DBABD70FB58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35189</xdr:rowOff>
    </xdr:from>
    <xdr:to>
      <xdr:col>116</xdr:col>
      <xdr:colOff>62864</xdr:colOff>
      <xdr:row>41</xdr:row>
      <xdr:rowOff>132030</xdr:rowOff>
    </xdr:to>
    <xdr:cxnSp macro="">
      <xdr:nvCxnSpPr>
        <xdr:cNvPr id="177" name="直線コネクタ 176">
          <a:extLst>
            <a:ext uri="{FF2B5EF4-FFF2-40B4-BE49-F238E27FC236}">
              <a16:creationId xmlns:a16="http://schemas.microsoft.com/office/drawing/2014/main" id="{1472B6A5-9E01-40A2-B63D-67C87292928F}"/>
            </a:ext>
          </a:extLst>
        </xdr:cNvPr>
        <xdr:cNvCxnSpPr/>
      </xdr:nvCxnSpPr>
      <xdr:spPr>
        <a:xfrm flipV="1">
          <a:off x="22160864" y="5693039"/>
          <a:ext cx="0" cy="1468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135857</xdr:rowOff>
    </xdr:from>
    <xdr:ext cx="469744" cy="259045"/>
    <xdr:sp macro="" textlink="">
      <xdr:nvSpPr>
        <xdr:cNvPr id="178" name="【一般廃棄物処理施設】&#10;一人当たり有形固定資産（償却資産）額最小値テキスト">
          <a:extLst>
            <a:ext uri="{FF2B5EF4-FFF2-40B4-BE49-F238E27FC236}">
              <a16:creationId xmlns:a16="http://schemas.microsoft.com/office/drawing/2014/main" id="{FA19C633-F4EE-42BD-A433-632133B799B8}"/>
            </a:ext>
          </a:extLst>
        </xdr:cNvPr>
        <xdr:cNvSpPr txBox="1"/>
      </xdr:nvSpPr>
      <xdr:spPr>
        <a:xfrm>
          <a:off x="22199600" y="7165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132030</xdr:rowOff>
    </xdr:from>
    <xdr:to>
      <xdr:col>116</xdr:col>
      <xdr:colOff>152400</xdr:colOff>
      <xdr:row>41</xdr:row>
      <xdr:rowOff>132030</xdr:rowOff>
    </xdr:to>
    <xdr:cxnSp macro="">
      <xdr:nvCxnSpPr>
        <xdr:cNvPr id="179" name="直線コネクタ 178">
          <a:extLst>
            <a:ext uri="{FF2B5EF4-FFF2-40B4-BE49-F238E27FC236}">
              <a16:creationId xmlns:a16="http://schemas.microsoft.com/office/drawing/2014/main" id="{F574FD2A-E9DA-4663-880A-0A16E681270B}"/>
            </a:ext>
          </a:extLst>
        </xdr:cNvPr>
        <xdr:cNvCxnSpPr/>
      </xdr:nvCxnSpPr>
      <xdr:spPr>
        <a:xfrm>
          <a:off x="22072600" y="7161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153316</xdr:rowOff>
    </xdr:from>
    <xdr:ext cx="690189" cy="259045"/>
    <xdr:sp macro="" textlink="">
      <xdr:nvSpPr>
        <xdr:cNvPr id="180" name="【一般廃棄物処理施設】&#10;一人当たり有形固定資産（償却資産）額最大値テキスト">
          <a:extLst>
            <a:ext uri="{FF2B5EF4-FFF2-40B4-BE49-F238E27FC236}">
              <a16:creationId xmlns:a16="http://schemas.microsoft.com/office/drawing/2014/main" id="{738510CF-CB16-454E-B5D6-6ADB30A2CFFA}"/>
            </a:ext>
          </a:extLst>
        </xdr:cNvPr>
        <xdr:cNvSpPr txBox="1"/>
      </xdr:nvSpPr>
      <xdr:spPr>
        <a:xfrm>
          <a:off x="22199600" y="54682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1,607,350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35189</xdr:rowOff>
    </xdr:from>
    <xdr:to>
      <xdr:col>116</xdr:col>
      <xdr:colOff>152400</xdr:colOff>
      <xdr:row>33</xdr:row>
      <xdr:rowOff>35189</xdr:rowOff>
    </xdr:to>
    <xdr:cxnSp macro="">
      <xdr:nvCxnSpPr>
        <xdr:cNvPr id="181" name="直線コネクタ 180">
          <a:extLst>
            <a:ext uri="{FF2B5EF4-FFF2-40B4-BE49-F238E27FC236}">
              <a16:creationId xmlns:a16="http://schemas.microsoft.com/office/drawing/2014/main" id="{5B85EA6E-5E2E-422A-85A7-C7C8379217A7}"/>
            </a:ext>
          </a:extLst>
        </xdr:cNvPr>
        <xdr:cNvCxnSpPr/>
      </xdr:nvCxnSpPr>
      <xdr:spPr>
        <a:xfrm>
          <a:off x="22072600" y="5693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78222</xdr:rowOff>
    </xdr:from>
    <xdr:ext cx="599010" cy="259045"/>
    <xdr:sp macro="" textlink="">
      <xdr:nvSpPr>
        <xdr:cNvPr id="182" name="【一般廃棄物処理施設】&#10;一人当たり有形固定資産（償却資産）額平均値テキスト">
          <a:extLst>
            <a:ext uri="{FF2B5EF4-FFF2-40B4-BE49-F238E27FC236}">
              <a16:creationId xmlns:a16="http://schemas.microsoft.com/office/drawing/2014/main" id="{A94A55CC-38C6-4E7C-84F0-5F5EF3DF8074}"/>
            </a:ext>
          </a:extLst>
        </xdr:cNvPr>
        <xdr:cNvSpPr txBox="1"/>
      </xdr:nvSpPr>
      <xdr:spPr>
        <a:xfrm>
          <a:off x="22199600" y="67647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55345</xdr:rowOff>
    </xdr:from>
    <xdr:to>
      <xdr:col>116</xdr:col>
      <xdr:colOff>114300</xdr:colOff>
      <xdr:row>40</xdr:row>
      <xdr:rowOff>156945</xdr:rowOff>
    </xdr:to>
    <xdr:sp macro="" textlink="">
      <xdr:nvSpPr>
        <xdr:cNvPr id="183" name="フローチャート: 判断 182">
          <a:extLst>
            <a:ext uri="{FF2B5EF4-FFF2-40B4-BE49-F238E27FC236}">
              <a16:creationId xmlns:a16="http://schemas.microsoft.com/office/drawing/2014/main" id="{2FE88111-296B-46B6-812D-CF71CEADCDA4}"/>
            </a:ext>
          </a:extLst>
        </xdr:cNvPr>
        <xdr:cNvSpPr/>
      </xdr:nvSpPr>
      <xdr:spPr>
        <a:xfrm>
          <a:off x="22110700" y="691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68121</xdr:rowOff>
    </xdr:from>
    <xdr:to>
      <xdr:col>112</xdr:col>
      <xdr:colOff>38100</xdr:colOff>
      <xdr:row>40</xdr:row>
      <xdr:rowOff>169721</xdr:rowOff>
    </xdr:to>
    <xdr:sp macro="" textlink="">
      <xdr:nvSpPr>
        <xdr:cNvPr id="184" name="フローチャート: 判断 183">
          <a:extLst>
            <a:ext uri="{FF2B5EF4-FFF2-40B4-BE49-F238E27FC236}">
              <a16:creationId xmlns:a16="http://schemas.microsoft.com/office/drawing/2014/main" id="{FC407AFA-9891-4139-9A39-741473D4CDC6}"/>
            </a:ext>
          </a:extLst>
        </xdr:cNvPr>
        <xdr:cNvSpPr/>
      </xdr:nvSpPr>
      <xdr:spPr>
        <a:xfrm>
          <a:off x="21272500" y="6926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85999</xdr:rowOff>
    </xdr:from>
    <xdr:to>
      <xdr:col>107</xdr:col>
      <xdr:colOff>101600</xdr:colOff>
      <xdr:row>41</xdr:row>
      <xdr:rowOff>16149</xdr:rowOff>
    </xdr:to>
    <xdr:sp macro="" textlink="">
      <xdr:nvSpPr>
        <xdr:cNvPr id="185" name="フローチャート: 判断 184">
          <a:extLst>
            <a:ext uri="{FF2B5EF4-FFF2-40B4-BE49-F238E27FC236}">
              <a16:creationId xmlns:a16="http://schemas.microsoft.com/office/drawing/2014/main" id="{6C3A7FA6-BE63-43AE-91C9-95A49570971E}"/>
            </a:ext>
          </a:extLst>
        </xdr:cNvPr>
        <xdr:cNvSpPr/>
      </xdr:nvSpPr>
      <xdr:spPr>
        <a:xfrm>
          <a:off x="20383500" y="6943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93088</xdr:rowOff>
    </xdr:from>
    <xdr:to>
      <xdr:col>102</xdr:col>
      <xdr:colOff>165100</xdr:colOff>
      <xdr:row>41</xdr:row>
      <xdr:rowOff>23238</xdr:rowOff>
    </xdr:to>
    <xdr:sp macro="" textlink="">
      <xdr:nvSpPr>
        <xdr:cNvPr id="186" name="フローチャート: 判断 185">
          <a:extLst>
            <a:ext uri="{FF2B5EF4-FFF2-40B4-BE49-F238E27FC236}">
              <a16:creationId xmlns:a16="http://schemas.microsoft.com/office/drawing/2014/main" id="{788B9AB2-BF09-41E3-BDCD-EA13FD2B4AD5}"/>
            </a:ext>
          </a:extLst>
        </xdr:cNvPr>
        <xdr:cNvSpPr/>
      </xdr:nvSpPr>
      <xdr:spPr>
        <a:xfrm>
          <a:off x="19494500" y="695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110727</xdr:rowOff>
    </xdr:from>
    <xdr:to>
      <xdr:col>98</xdr:col>
      <xdr:colOff>38100</xdr:colOff>
      <xdr:row>41</xdr:row>
      <xdr:rowOff>40877</xdr:rowOff>
    </xdr:to>
    <xdr:sp macro="" textlink="">
      <xdr:nvSpPr>
        <xdr:cNvPr id="187" name="フローチャート: 判断 186">
          <a:extLst>
            <a:ext uri="{FF2B5EF4-FFF2-40B4-BE49-F238E27FC236}">
              <a16:creationId xmlns:a16="http://schemas.microsoft.com/office/drawing/2014/main" id="{475DF247-AF24-41F6-948B-A0D142B87514}"/>
            </a:ext>
          </a:extLst>
        </xdr:cNvPr>
        <xdr:cNvSpPr/>
      </xdr:nvSpPr>
      <xdr:spPr>
        <a:xfrm>
          <a:off x="18605500" y="6968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188" name="テキスト ボックス 187">
          <a:extLst>
            <a:ext uri="{FF2B5EF4-FFF2-40B4-BE49-F238E27FC236}">
              <a16:creationId xmlns:a16="http://schemas.microsoft.com/office/drawing/2014/main" id="{698A5716-B27F-43A9-B1EA-EC30552B2435}"/>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189" name="テキスト ボックス 188">
          <a:extLst>
            <a:ext uri="{FF2B5EF4-FFF2-40B4-BE49-F238E27FC236}">
              <a16:creationId xmlns:a16="http://schemas.microsoft.com/office/drawing/2014/main" id="{F4A49D8A-EF1F-42DB-A886-E56AA1A8A7DA}"/>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190" name="テキスト ボックス 189">
          <a:extLst>
            <a:ext uri="{FF2B5EF4-FFF2-40B4-BE49-F238E27FC236}">
              <a16:creationId xmlns:a16="http://schemas.microsoft.com/office/drawing/2014/main" id="{C3F4ADCC-D6B1-4607-914B-CC0D5E0815A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191" name="テキスト ボックス 190">
          <a:extLst>
            <a:ext uri="{FF2B5EF4-FFF2-40B4-BE49-F238E27FC236}">
              <a16:creationId xmlns:a16="http://schemas.microsoft.com/office/drawing/2014/main" id="{A44B608C-23CD-45B5-B7F0-87443F360F9B}"/>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192" name="テキスト ボックス 191">
          <a:extLst>
            <a:ext uri="{FF2B5EF4-FFF2-40B4-BE49-F238E27FC236}">
              <a16:creationId xmlns:a16="http://schemas.microsoft.com/office/drawing/2014/main" id="{2EDC5768-80D6-4506-BBD2-CEBD6381F08E}"/>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40885</xdr:rowOff>
    </xdr:from>
    <xdr:to>
      <xdr:col>116</xdr:col>
      <xdr:colOff>114300</xdr:colOff>
      <xdr:row>41</xdr:row>
      <xdr:rowOff>142485</xdr:rowOff>
    </xdr:to>
    <xdr:sp macro="" textlink="">
      <xdr:nvSpPr>
        <xdr:cNvPr id="193" name="楕円 192">
          <a:extLst>
            <a:ext uri="{FF2B5EF4-FFF2-40B4-BE49-F238E27FC236}">
              <a16:creationId xmlns:a16="http://schemas.microsoft.com/office/drawing/2014/main" id="{05FB75EE-C22B-4EAB-9FA5-B4BFA211D880}"/>
            </a:ext>
          </a:extLst>
        </xdr:cNvPr>
        <xdr:cNvSpPr/>
      </xdr:nvSpPr>
      <xdr:spPr>
        <a:xfrm>
          <a:off x="22110700" y="707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127262</xdr:rowOff>
    </xdr:from>
    <xdr:ext cx="534377" cy="259045"/>
    <xdr:sp macro="" textlink="">
      <xdr:nvSpPr>
        <xdr:cNvPr id="194" name="【一般廃棄物処理施設】&#10;一人当たり有形固定資産（償却資産）額該当値テキスト">
          <a:extLst>
            <a:ext uri="{FF2B5EF4-FFF2-40B4-BE49-F238E27FC236}">
              <a16:creationId xmlns:a16="http://schemas.microsoft.com/office/drawing/2014/main" id="{8DBD7D83-FA68-4240-919D-4EBBDDC951B1}"/>
            </a:ext>
          </a:extLst>
        </xdr:cNvPr>
        <xdr:cNvSpPr txBox="1"/>
      </xdr:nvSpPr>
      <xdr:spPr>
        <a:xfrm>
          <a:off x="22199600" y="6985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42690</xdr:rowOff>
    </xdr:from>
    <xdr:to>
      <xdr:col>112</xdr:col>
      <xdr:colOff>38100</xdr:colOff>
      <xdr:row>41</xdr:row>
      <xdr:rowOff>144290</xdr:rowOff>
    </xdr:to>
    <xdr:sp macro="" textlink="">
      <xdr:nvSpPr>
        <xdr:cNvPr id="195" name="楕円 194">
          <a:extLst>
            <a:ext uri="{FF2B5EF4-FFF2-40B4-BE49-F238E27FC236}">
              <a16:creationId xmlns:a16="http://schemas.microsoft.com/office/drawing/2014/main" id="{E8E151D8-A35A-42F3-807B-353B49C9C65A}"/>
            </a:ext>
          </a:extLst>
        </xdr:cNvPr>
        <xdr:cNvSpPr/>
      </xdr:nvSpPr>
      <xdr:spPr>
        <a:xfrm>
          <a:off x="21272500" y="707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91685</xdr:rowOff>
    </xdr:from>
    <xdr:to>
      <xdr:col>116</xdr:col>
      <xdr:colOff>63500</xdr:colOff>
      <xdr:row>41</xdr:row>
      <xdr:rowOff>93490</xdr:rowOff>
    </xdr:to>
    <xdr:cxnSp macro="">
      <xdr:nvCxnSpPr>
        <xdr:cNvPr id="196" name="直線コネクタ 195">
          <a:extLst>
            <a:ext uri="{FF2B5EF4-FFF2-40B4-BE49-F238E27FC236}">
              <a16:creationId xmlns:a16="http://schemas.microsoft.com/office/drawing/2014/main" id="{339B1A1B-EE40-42DD-B5B9-3F15CFC00595}"/>
            </a:ext>
          </a:extLst>
        </xdr:cNvPr>
        <xdr:cNvCxnSpPr/>
      </xdr:nvCxnSpPr>
      <xdr:spPr>
        <a:xfrm flipV="1">
          <a:off x="21323300" y="7121135"/>
          <a:ext cx="838200" cy="1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44272</xdr:rowOff>
    </xdr:from>
    <xdr:to>
      <xdr:col>107</xdr:col>
      <xdr:colOff>101600</xdr:colOff>
      <xdr:row>41</xdr:row>
      <xdr:rowOff>145872</xdr:rowOff>
    </xdr:to>
    <xdr:sp macro="" textlink="">
      <xdr:nvSpPr>
        <xdr:cNvPr id="197" name="楕円 196">
          <a:extLst>
            <a:ext uri="{FF2B5EF4-FFF2-40B4-BE49-F238E27FC236}">
              <a16:creationId xmlns:a16="http://schemas.microsoft.com/office/drawing/2014/main" id="{82B4585E-22C6-4BBA-9CAF-F8E6A433AAF2}"/>
            </a:ext>
          </a:extLst>
        </xdr:cNvPr>
        <xdr:cNvSpPr/>
      </xdr:nvSpPr>
      <xdr:spPr>
        <a:xfrm>
          <a:off x="20383500" y="7073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93490</xdr:rowOff>
    </xdr:from>
    <xdr:to>
      <xdr:col>111</xdr:col>
      <xdr:colOff>177800</xdr:colOff>
      <xdr:row>41</xdr:row>
      <xdr:rowOff>95072</xdr:rowOff>
    </xdr:to>
    <xdr:cxnSp macro="">
      <xdr:nvCxnSpPr>
        <xdr:cNvPr id="198" name="直線コネクタ 197">
          <a:extLst>
            <a:ext uri="{FF2B5EF4-FFF2-40B4-BE49-F238E27FC236}">
              <a16:creationId xmlns:a16="http://schemas.microsoft.com/office/drawing/2014/main" id="{9C1C3857-FEFB-4070-BC0D-15C9EBEE7290}"/>
            </a:ext>
          </a:extLst>
        </xdr:cNvPr>
        <xdr:cNvCxnSpPr/>
      </xdr:nvCxnSpPr>
      <xdr:spPr>
        <a:xfrm flipV="1">
          <a:off x="20434300" y="7122940"/>
          <a:ext cx="889000" cy="1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45636</xdr:rowOff>
    </xdr:from>
    <xdr:to>
      <xdr:col>102</xdr:col>
      <xdr:colOff>165100</xdr:colOff>
      <xdr:row>41</xdr:row>
      <xdr:rowOff>147236</xdr:rowOff>
    </xdr:to>
    <xdr:sp macro="" textlink="">
      <xdr:nvSpPr>
        <xdr:cNvPr id="199" name="楕円 198">
          <a:extLst>
            <a:ext uri="{FF2B5EF4-FFF2-40B4-BE49-F238E27FC236}">
              <a16:creationId xmlns:a16="http://schemas.microsoft.com/office/drawing/2014/main" id="{57F15D02-5EAD-4306-96DA-394DA8F16C1B}"/>
            </a:ext>
          </a:extLst>
        </xdr:cNvPr>
        <xdr:cNvSpPr/>
      </xdr:nvSpPr>
      <xdr:spPr>
        <a:xfrm>
          <a:off x="19494500" y="7075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95072</xdr:rowOff>
    </xdr:from>
    <xdr:to>
      <xdr:col>107</xdr:col>
      <xdr:colOff>50800</xdr:colOff>
      <xdr:row>41</xdr:row>
      <xdr:rowOff>96436</xdr:rowOff>
    </xdr:to>
    <xdr:cxnSp macro="">
      <xdr:nvCxnSpPr>
        <xdr:cNvPr id="200" name="直線コネクタ 199">
          <a:extLst>
            <a:ext uri="{FF2B5EF4-FFF2-40B4-BE49-F238E27FC236}">
              <a16:creationId xmlns:a16="http://schemas.microsoft.com/office/drawing/2014/main" id="{5258196D-843A-4EBB-B064-3C898F95C7DE}"/>
            </a:ext>
          </a:extLst>
        </xdr:cNvPr>
        <xdr:cNvCxnSpPr/>
      </xdr:nvCxnSpPr>
      <xdr:spPr>
        <a:xfrm flipV="1">
          <a:off x="19545300" y="7124522"/>
          <a:ext cx="889000" cy="1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46456</xdr:rowOff>
    </xdr:from>
    <xdr:to>
      <xdr:col>98</xdr:col>
      <xdr:colOff>38100</xdr:colOff>
      <xdr:row>41</xdr:row>
      <xdr:rowOff>148056</xdr:rowOff>
    </xdr:to>
    <xdr:sp macro="" textlink="">
      <xdr:nvSpPr>
        <xdr:cNvPr id="201" name="楕円 200">
          <a:extLst>
            <a:ext uri="{FF2B5EF4-FFF2-40B4-BE49-F238E27FC236}">
              <a16:creationId xmlns:a16="http://schemas.microsoft.com/office/drawing/2014/main" id="{BCCB2BF6-0FC9-4319-9127-BFF6FE09E3E1}"/>
            </a:ext>
          </a:extLst>
        </xdr:cNvPr>
        <xdr:cNvSpPr/>
      </xdr:nvSpPr>
      <xdr:spPr>
        <a:xfrm>
          <a:off x="18605500" y="7075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96436</xdr:rowOff>
    </xdr:from>
    <xdr:to>
      <xdr:col>102</xdr:col>
      <xdr:colOff>114300</xdr:colOff>
      <xdr:row>41</xdr:row>
      <xdr:rowOff>97256</xdr:rowOff>
    </xdr:to>
    <xdr:cxnSp macro="">
      <xdr:nvCxnSpPr>
        <xdr:cNvPr id="202" name="直線コネクタ 201">
          <a:extLst>
            <a:ext uri="{FF2B5EF4-FFF2-40B4-BE49-F238E27FC236}">
              <a16:creationId xmlns:a16="http://schemas.microsoft.com/office/drawing/2014/main" id="{69880047-3427-4F7A-902D-BE3338F3A3F1}"/>
            </a:ext>
          </a:extLst>
        </xdr:cNvPr>
        <xdr:cNvCxnSpPr/>
      </xdr:nvCxnSpPr>
      <xdr:spPr>
        <a:xfrm flipV="1">
          <a:off x="18656300" y="7125886"/>
          <a:ext cx="889000" cy="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14798</xdr:rowOff>
    </xdr:from>
    <xdr:ext cx="599010" cy="259045"/>
    <xdr:sp macro="" textlink="">
      <xdr:nvSpPr>
        <xdr:cNvPr id="203" name="n_1aveValue【一般廃棄物処理施設】&#10;一人当たり有形固定資産（償却資産）額">
          <a:extLst>
            <a:ext uri="{FF2B5EF4-FFF2-40B4-BE49-F238E27FC236}">
              <a16:creationId xmlns:a16="http://schemas.microsoft.com/office/drawing/2014/main" id="{49212695-025E-47C0-8868-3C27035EDD11}"/>
            </a:ext>
          </a:extLst>
        </xdr:cNvPr>
        <xdr:cNvSpPr txBox="1"/>
      </xdr:nvSpPr>
      <xdr:spPr>
        <a:xfrm>
          <a:off x="21011095" y="6701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32676</xdr:rowOff>
    </xdr:from>
    <xdr:ext cx="599010" cy="259045"/>
    <xdr:sp macro="" textlink="">
      <xdr:nvSpPr>
        <xdr:cNvPr id="204" name="n_2aveValue【一般廃棄物処理施設】&#10;一人当たり有形固定資産（償却資産）額">
          <a:extLst>
            <a:ext uri="{FF2B5EF4-FFF2-40B4-BE49-F238E27FC236}">
              <a16:creationId xmlns:a16="http://schemas.microsoft.com/office/drawing/2014/main" id="{2CBD9EA5-85E0-4C7B-B298-F704716DD889}"/>
            </a:ext>
          </a:extLst>
        </xdr:cNvPr>
        <xdr:cNvSpPr txBox="1"/>
      </xdr:nvSpPr>
      <xdr:spPr>
        <a:xfrm>
          <a:off x="20134795" y="6719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39765</xdr:rowOff>
    </xdr:from>
    <xdr:ext cx="599010" cy="259045"/>
    <xdr:sp macro="" textlink="">
      <xdr:nvSpPr>
        <xdr:cNvPr id="205" name="n_3aveValue【一般廃棄物処理施設】&#10;一人当たり有形固定資産（償却資産）額">
          <a:extLst>
            <a:ext uri="{FF2B5EF4-FFF2-40B4-BE49-F238E27FC236}">
              <a16:creationId xmlns:a16="http://schemas.microsoft.com/office/drawing/2014/main" id="{5BC5C005-BD88-4CD2-B0C4-7C16CEFB0F06}"/>
            </a:ext>
          </a:extLst>
        </xdr:cNvPr>
        <xdr:cNvSpPr txBox="1"/>
      </xdr:nvSpPr>
      <xdr:spPr>
        <a:xfrm>
          <a:off x="19245795" y="6726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57404</xdr:rowOff>
    </xdr:from>
    <xdr:ext cx="599010" cy="259045"/>
    <xdr:sp macro="" textlink="">
      <xdr:nvSpPr>
        <xdr:cNvPr id="206" name="n_4aveValue【一般廃棄物処理施設】&#10;一人当たり有形固定資産（償却資産）額">
          <a:extLst>
            <a:ext uri="{FF2B5EF4-FFF2-40B4-BE49-F238E27FC236}">
              <a16:creationId xmlns:a16="http://schemas.microsoft.com/office/drawing/2014/main" id="{C9B5981B-7CDA-4F30-984E-B3005FF28A94}"/>
            </a:ext>
          </a:extLst>
        </xdr:cNvPr>
        <xdr:cNvSpPr txBox="1"/>
      </xdr:nvSpPr>
      <xdr:spPr>
        <a:xfrm>
          <a:off x="18356795" y="6743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135417</xdr:rowOff>
    </xdr:from>
    <xdr:ext cx="534377" cy="259045"/>
    <xdr:sp macro="" textlink="">
      <xdr:nvSpPr>
        <xdr:cNvPr id="207" name="n_1mainValue【一般廃棄物処理施設】&#10;一人当たり有形固定資産（償却資産）額">
          <a:extLst>
            <a:ext uri="{FF2B5EF4-FFF2-40B4-BE49-F238E27FC236}">
              <a16:creationId xmlns:a16="http://schemas.microsoft.com/office/drawing/2014/main" id="{6629F6BB-37CE-491C-87AD-AEFF5D3C2391}"/>
            </a:ext>
          </a:extLst>
        </xdr:cNvPr>
        <xdr:cNvSpPr txBox="1"/>
      </xdr:nvSpPr>
      <xdr:spPr>
        <a:xfrm>
          <a:off x="21043411" y="7164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136999</xdr:rowOff>
    </xdr:from>
    <xdr:ext cx="534377" cy="259045"/>
    <xdr:sp macro="" textlink="">
      <xdr:nvSpPr>
        <xdr:cNvPr id="208" name="n_2mainValue【一般廃棄物処理施設】&#10;一人当たり有形固定資産（償却資産）額">
          <a:extLst>
            <a:ext uri="{FF2B5EF4-FFF2-40B4-BE49-F238E27FC236}">
              <a16:creationId xmlns:a16="http://schemas.microsoft.com/office/drawing/2014/main" id="{7E5D0C5D-4FF7-4104-B229-0247EAAF60CF}"/>
            </a:ext>
          </a:extLst>
        </xdr:cNvPr>
        <xdr:cNvSpPr txBox="1"/>
      </xdr:nvSpPr>
      <xdr:spPr>
        <a:xfrm>
          <a:off x="20167111" y="7166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138363</xdr:rowOff>
    </xdr:from>
    <xdr:ext cx="534377" cy="259045"/>
    <xdr:sp macro="" textlink="">
      <xdr:nvSpPr>
        <xdr:cNvPr id="209" name="n_3mainValue【一般廃棄物処理施設】&#10;一人当たり有形固定資産（償却資産）額">
          <a:extLst>
            <a:ext uri="{FF2B5EF4-FFF2-40B4-BE49-F238E27FC236}">
              <a16:creationId xmlns:a16="http://schemas.microsoft.com/office/drawing/2014/main" id="{467EFD75-DEF3-4E0A-BB11-546C31DD33BA}"/>
            </a:ext>
          </a:extLst>
        </xdr:cNvPr>
        <xdr:cNvSpPr txBox="1"/>
      </xdr:nvSpPr>
      <xdr:spPr>
        <a:xfrm>
          <a:off x="19278111" y="7167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139183</xdr:rowOff>
    </xdr:from>
    <xdr:ext cx="534377" cy="259045"/>
    <xdr:sp macro="" textlink="">
      <xdr:nvSpPr>
        <xdr:cNvPr id="210" name="n_4mainValue【一般廃棄物処理施設】&#10;一人当たり有形固定資産（償却資産）額">
          <a:extLst>
            <a:ext uri="{FF2B5EF4-FFF2-40B4-BE49-F238E27FC236}">
              <a16:creationId xmlns:a16="http://schemas.microsoft.com/office/drawing/2014/main" id="{E5A78F45-F9AA-4BBF-84BA-41218CDA4E22}"/>
            </a:ext>
          </a:extLst>
        </xdr:cNvPr>
        <xdr:cNvSpPr txBox="1"/>
      </xdr:nvSpPr>
      <xdr:spPr>
        <a:xfrm>
          <a:off x="18389111" y="7168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211" name="正方形/長方形 210">
          <a:extLst>
            <a:ext uri="{FF2B5EF4-FFF2-40B4-BE49-F238E27FC236}">
              <a16:creationId xmlns:a16="http://schemas.microsoft.com/office/drawing/2014/main" id="{910C6840-8A3B-403A-B878-E18079CE962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12" name="正方形/長方形 211">
          <a:extLst>
            <a:ext uri="{FF2B5EF4-FFF2-40B4-BE49-F238E27FC236}">
              <a16:creationId xmlns:a16="http://schemas.microsoft.com/office/drawing/2014/main" id="{89155E81-781F-47A5-A9E3-BF1401A48E91}"/>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13" name="正方形/長方形 212">
          <a:extLst>
            <a:ext uri="{FF2B5EF4-FFF2-40B4-BE49-F238E27FC236}">
              <a16:creationId xmlns:a16="http://schemas.microsoft.com/office/drawing/2014/main" id="{F43DEA6D-AA92-4BC5-9A12-938306814E5C}"/>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14" name="正方形/長方形 213">
          <a:extLst>
            <a:ext uri="{FF2B5EF4-FFF2-40B4-BE49-F238E27FC236}">
              <a16:creationId xmlns:a16="http://schemas.microsoft.com/office/drawing/2014/main" id="{7F2026EC-91BA-496E-AECA-5E85193D8B1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15" name="正方形/長方形 214">
          <a:extLst>
            <a:ext uri="{FF2B5EF4-FFF2-40B4-BE49-F238E27FC236}">
              <a16:creationId xmlns:a16="http://schemas.microsoft.com/office/drawing/2014/main" id="{23D16BE4-CE49-4B68-9194-E9134396971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16" name="正方形/長方形 215">
          <a:extLst>
            <a:ext uri="{FF2B5EF4-FFF2-40B4-BE49-F238E27FC236}">
              <a16:creationId xmlns:a16="http://schemas.microsoft.com/office/drawing/2014/main" id="{192AA34C-AD84-4E55-AF50-F4669AD09572}"/>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17" name="正方形/長方形 216">
          <a:extLst>
            <a:ext uri="{FF2B5EF4-FFF2-40B4-BE49-F238E27FC236}">
              <a16:creationId xmlns:a16="http://schemas.microsoft.com/office/drawing/2014/main" id="{EC1EB67E-E41D-4831-9885-E5456E54BC3C}"/>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18" name="正方形/長方形 217">
          <a:extLst>
            <a:ext uri="{FF2B5EF4-FFF2-40B4-BE49-F238E27FC236}">
              <a16:creationId xmlns:a16="http://schemas.microsoft.com/office/drawing/2014/main" id="{4B9621E5-6A5D-4A9F-8CF2-B28FD953037C}"/>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219" name="正方形/長方形 218">
          <a:extLst>
            <a:ext uri="{FF2B5EF4-FFF2-40B4-BE49-F238E27FC236}">
              <a16:creationId xmlns:a16="http://schemas.microsoft.com/office/drawing/2014/main" id="{00D3D455-415C-4D03-A20A-70CB87E22DF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220" name="正方形/長方形 219">
          <a:extLst>
            <a:ext uri="{FF2B5EF4-FFF2-40B4-BE49-F238E27FC236}">
              <a16:creationId xmlns:a16="http://schemas.microsoft.com/office/drawing/2014/main" id="{2E97AA09-1AA0-427A-B0B9-585524F2231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221" name="正方形/長方形 220">
          <a:extLst>
            <a:ext uri="{FF2B5EF4-FFF2-40B4-BE49-F238E27FC236}">
              <a16:creationId xmlns:a16="http://schemas.microsoft.com/office/drawing/2014/main" id="{CD4344BC-9573-485E-97D8-8BB4A93BEB04}"/>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222" name="正方形/長方形 221">
          <a:extLst>
            <a:ext uri="{FF2B5EF4-FFF2-40B4-BE49-F238E27FC236}">
              <a16:creationId xmlns:a16="http://schemas.microsoft.com/office/drawing/2014/main" id="{26D18707-C5AD-4A4F-8EE4-E76B872E2BAF}"/>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223" name="正方形/長方形 222">
          <a:extLst>
            <a:ext uri="{FF2B5EF4-FFF2-40B4-BE49-F238E27FC236}">
              <a16:creationId xmlns:a16="http://schemas.microsoft.com/office/drawing/2014/main" id="{C62CD7F1-A599-4F8E-8FEC-6E73CD668C53}"/>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224" name="正方形/長方形 223">
          <a:extLst>
            <a:ext uri="{FF2B5EF4-FFF2-40B4-BE49-F238E27FC236}">
              <a16:creationId xmlns:a16="http://schemas.microsoft.com/office/drawing/2014/main" id="{B7831C28-D085-4240-9683-B5A01149F505}"/>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225" name="正方形/長方形 224">
          <a:extLst>
            <a:ext uri="{FF2B5EF4-FFF2-40B4-BE49-F238E27FC236}">
              <a16:creationId xmlns:a16="http://schemas.microsoft.com/office/drawing/2014/main" id="{6820E7F3-9110-46EE-9C1C-3E4F0FBB296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226" name="正方形/長方形 225">
          <a:extLst>
            <a:ext uri="{FF2B5EF4-FFF2-40B4-BE49-F238E27FC236}">
              <a16:creationId xmlns:a16="http://schemas.microsoft.com/office/drawing/2014/main" id="{0B7D8FD3-4E95-4B7C-BDBD-DE688415EE2F}"/>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227" name="正方形/長方形 226">
          <a:extLst>
            <a:ext uri="{FF2B5EF4-FFF2-40B4-BE49-F238E27FC236}">
              <a16:creationId xmlns:a16="http://schemas.microsoft.com/office/drawing/2014/main" id="{B803CC69-8EC9-43A9-8F89-4BBB7057EA0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228" name="正方形/長方形 227">
          <a:extLst>
            <a:ext uri="{FF2B5EF4-FFF2-40B4-BE49-F238E27FC236}">
              <a16:creationId xmlns:a16="http://schemas.microsoft.com/office/drawing/2014/main" id="{CB74B7AA-C58D-4229-B9FE-C68F481D4D4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229" name="正方形/長方形 228">
          <a:extLst>
            <a:ext uri="{FF2B5EF4-FFF2-40B4-BE49-F238E27FC236}">
              <a16:creationId xmlns:a16="http://schemas.microsoft.com/office/drawing/2014/main" id="{1191F578-6170-4D95-A266-69D106DFBEFE}"/>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230" name="正方形/長方形 229">
          <a:extLst>
            <a:ext uri="{FF2B5EF4-FFF2-40B4-BE49-F238E27FC236}">
              <a16:creationId xmlns:a16="http://schemas.microsoft.com/office/drawing/2014/main" id="{E364EC45-437B-470C-9CA7-B552E817227B}"/>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231" name="正方形/長方形 230">
          <a:extLst>
            <a:ext uri="{FF2B5EF4-FFF2-40B4-BE49-F238E27FC236}">
              <a16:creationId xmlns:a16="http://schemas.microsoft.com/office/drawing/2014/main" id="{940B9E79-C9A1-4761-A650-399BACA35C8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232" name="正方形/長方形 231">
          <a:extLst>
            <a:ext uri="{FF2B5EF4-FFF2-40B4-BE49-F238E27FC236}">
              <a16:creationId xmlns:a16="http://schemas.microsoft.com/office/drawing/2014/main" id="{C20D78C6-7DF0-4954-B454-CA246335BA0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233" name="正方形/長方形 232">
          <a:extLst>
            <a:ext uri="{FF2B5EF4-FFF2-40B4-BE49-F238E27FC236}">
              <a16:creationId xmlns:a16="http://schemas.microsoft.com/office/drawing/2014/main" id="{475711EC-94D3-4297-9A1A-F4DA1E1B4105}"/>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234" name="正方形/長方形 233">
          <a:extLst>
            <a:ext uri="{FF2B5EF4-FFF2-40B4-BE49-F238E27FC236}">
              <a16:creationId xmlns:a16="http://schemas.microsoft.com/office/drawing/2014/main" id="{A95A126F-D8A0-4175-8191-75547D68CF8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235" name="テキスト ボックス 234">
          <a:extLst>
            <a:ext uri="{FF2B5EF4-FFF2-40B4-BE49-F238E27FC236}">
              <a16:creationId xmlns:a16="http://schemas.microsoft.com/office/drawing/2014/main" id="{A3438B26-389D-4952-B669-2D71B7B4D85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236" name="直線コネクタ 235">
          <a:extLst>
            <a:ext uri="{FF2B5EF4-FFF2-40B4-BE49-F238E27FC236}">
              <a16:creationId xmlns:a16="http://schemas.microsoft.com/office/drawing/2014/main" id="{2C49BE6A-7D54-4712-947E-964B0DF4C7E8}"/>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237" name="テキスト ボックス 236">
          <a:extLst>
            <a:ext uri="{FF2B5EF4-FFF2-40B4-BE49-F238E27FC236}">
              <a16:creationId xmlns:a16="http://schemas.microsoft.com/office/drawing/2014/main" id="{6FD59AA6-CFDE-4AC8-A9C0-A58AD45739CF}"/>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238" name="直線コネクタ 237">
          <a:extLst>
            <a:ext uri="{FF2B5EF4-FFF2-40B4-BE49-F238E27FC236}">
              <a16:creationId xmlns:a16="http://schemas.microsoft.com/office/drawing/2014/main" id="{6394F2D7-55BD-428A-95E6-B57EFDBE27F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239" name="テキスト ボックス 238">
          <a:extLst>
            <a:ext uri="{FF2B5EF4-FFF2-40B4-BE49-F238E27FC236}">
              <a16:creationId xmlns:a16="http://schemas.microsoft.com/office/drawing/2014/main" id="{D8002267-DE3C-4BC7-B573-299B1BFB12E0}"/>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240" name="直線コネクタ 239">
          <a:extLst>
            <a:ext uri="{FF2B5EF4-FFF2-40B4-BE49-F238E27FC236}">
              <a16:creationId xmlns:a16="http://schemas.microsoft.com/office/drawing/2014/main" id="{7ABE6E3E-BA1C-43C9-801C-E71D236A9FD4}"/>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241" name="テキスト ボックス 240">
          <a:extLst>
            <a:ext uri="{FF2B5EF4-FFF2-40B4-BE49-F238E27FC236}">
              <a16:creationId xmlns:a16="http://schemas.microsoft.com/office/drawing/2014/main" id="{652B9EC6-EF30-437D-8C06-AF0AF1356AE5}"/>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242" name="直線コネクタ 241">
          <a:extLst>
            <a:ext uri="{FF2B5EF4-FFF2-40B4-BE49-F238E27FC236}">
              <a16:creationId xmlns:a16="http://schemas.microsoft.com/office/drawing/2014/main" id="{D432234C-E42B-4B9C-9BF4-C19AFA6A0BDA}"/>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243" name="テキスト ボックス 242">
          <a:extLst>
            <a:ext uri="{FF2B5EF4-FFF2-40B4-BE49-F238E27FC236}">
              <a16:creationId xmlns:a16="http://schemas.microsoft.com/office/drawing/2014/main" id="{E3ECD7AA-4805-4533-B5F5-1639C7D47B17}"/>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244" name="直線コネクタ 243">
          <a:extLst>
            <a:ext uri="{FF2B5EF4-FFF2-40B4-BE49-F238E27FC236}">
              <a16:creationId xmlns:a16="http://schemas.microsoft.com/office/drawing/2014/main" id="{38B3C451-4E33-488D-800F-AE609F202792}"/>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245" name="テキスト ボックス 244">
          <a:extLst>
            <a:ext uri="{FF2B5EF4-FFF2-40B4-BE49-F238E27FC236}">
              <a16:creationId xmlns:a16="http://schemas.microsoft.com/office/drawing/2014/main" id="{175E463E-4BD7-4AA2-934C-8148F2D6FAA9}"/>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246" name="直線コネクタ 245">
          <a:extLst>
            <a:ext uri="{FF2B5EF4-FFF2-40B4-BE49-F238E27FC236}">
              <a16:creationId xmlns:a16="http://schemas.microsoft.com/office/drawing/2014/main" id="{69D1C13E-C0A4-4125-9B82-3F362A997841}"/>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247" name="テキスト ボックス 246">
          <a:extLst>
            <a:ext uri="{FF2B5EF4-FFF2-40B4-BE49-F238E27FC236}">
              <a16:creationId xmlns:a16="http://schemas.microsoft.com/office/drawing/2014/main" id="{672F82E7-2189-4A6E-A9EA-84228C7A9349}"/>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248" name="直線コネクタ 247">
          <a:extLst>
            <a:ext uri="{FF2B5EF4-FFF2-40B4-BE49-F238E27FC236}">
              <a16:creationId xmlns:a16="http://schemas.microsoft.com/office/drawing/2014/main" id="{39C7B933-7BB6-4DB3-B129-F89919DF6F79}"/>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249" name="テキスト ボックス 248">
          <a:extLst>
            <a:ext uri="{FF2B5EF4-FFF2-40B4-BE49-F238E27FC236}">
              <a16:creationId xmlns:a16="http://schemas.microsoft.com/office/drawing/2014/main" id="{47B334CB-D80E-4A49-90E7-DCB93A1C2064}"/>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250" name="直線コネクタ 249">
          <a:extLst>
            <a:ext uri="{FF2B5EF4-FFF2-40B4-BE49-F238E27FC236}">
              <a16:creationId xmlns:a16="http://schemas.microsoft.com/office/drawing/2014/main" id="{B3C0508D-2970-436F-910A-A570A4A4B5B2}"/>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251" name="【消防施設】&#10;有形固定資産減価償却率グラフ枠">
          <a:extLst>
            <a:ext uri="{FF2B5EF4-FFF2-40B4-BE49-F238E27FC236}">
              <a16:creationId xmlns:a16="http://schemas.microsoft.com/office/drawing/2014/main" id="{403D82C9-C87E-4F39-BD1F-D8DF499DBE01}"/>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544</xdr:rowOff>
    </xdr:from>
    <xdr:to>
      <xdr:col>85</xdr:col>
      <xdr:colOff>126364</xdr:colOff>
      <xdr:row>86</xdr:row>
      <xdr:rowOff>168729</xdr:rowOff>
    </xdr:to>
    <xdr:cxnSp macro="">
      <xdr:nvCxnSpPr>
        <xdr:cNvPr id="252" name="直線コネクタ 251">
          <a:extLst>
            <a:ext uri="{FF2B5EF4-FFF2-40B4-BE49-F238E27FC236}">
              <a16:creationId xmlns:a16="http://schemas.microsoft.com/office/drawing/2014/main" id="{9BED9695-D3FC-4CBF-A34A-4C2DA1BBF342}"/>
            </a:ext>
          </a:extLst>
        </xdr:cNvPr>
        <xdr:cNvCxnSpPr/>
      </xdr:nvCxnSpPr>
      <xdr:spPr>
        <a:xfrm flipV="1">
          <a:off x="16318864" y="13373644"/>
          <a:ext cx="0" cy="1539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253" name="【消防施設】&#10;有形固定資産減価償却率最小値テキスト">
          <a:extLst>
            <a:ext uri="{FF2B5EF4-FFF2-40B4-BE49-F238E27FC236}">
              <a16:creationId xmlns:a16="http://schemas.microsoft.com/office/drawing/2014/main" id="{2555D5FC-7EFC-4DC9-8EF2-01D9390AA519}"/>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254" name="直線コネクタ 253">
          <a:extLst>
            <a:ext uri="{FF2B5EF4-FFF2-40B4-BE49-F238E27FC236}">
              <a16:creationId xmlns:a16="http://schemas.microsoft.com/office/drawing/2014/main" id="{ABA9A59B-83CC-4451-88D5-5F78EB7D55EE}"/>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118671</xdr:rowOff>
    </xdr:from>
    <xdr:ext cx="340478" cy="259045"/>
    <xdr:sp macro="" textlink="">
      <xdr:nvSpPr>
        <xdr:cNvPr id="255" name="【消防施設】&#10;有形固定資産減価償却率最大値テキスト">
          <a:extLst>
            <a:ext uri="{FF2B5EF4-FFF2-40B4-BE49-F238E27FC236}">
              <a16:creationId xmlns:a16="http://schemas.microsoft.com/office/drawing/2014/main" id="{4E3A4D9E-BD1F-4FED-AD90-C12DC5C76C11}"/>
            </a:ext>
          </a:extLst>
        </xdr:cNvPr>
        <xdr:cNvSpPr txBox="1"/>
      </xdr:nvSpPr>
      <xdr:spPr>
        <a:xfrm>
          <a:off x="16357600" y="1314887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544</xdr:rowOff>
    </xdr:from>
    <xdr:to>
      <xdr:col>86</xdr:col>
      <xdr:colOff>25400</xdr:colOff>
      <xdr:row>78</xdr:row>
      <xdr:rowOff>544</xdr:rowOff>
    </xdr:to>
    <xdr:cxnSp macro="">
      <xdr:nvCxnSpPr>
        <xdr:cNvPr id="256" name="直線コネクタ 255">
          <a:extLst>
            <a:ext uri="{FF2B5EF4-FFF2-40B4-BE49-F238E27FC236}">
              <a16:creationId xmlns:a16="http://schemas.microsoft.com/office/drawing/2014/main" id="{D1470E65-1F36-4625-9B77-2848D57DCF85}"/>
            </a:ext>
          </a:extLst>
        </xdr:cNvPr>
        <xdr:cNvCxnSpPr/>
      </xdr:nvCxnSpPr>
      <xdr:spPr>
        <a:xfrm>
          <a:off x="16230600" y="13373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64061</xdr:rowOff>
    </xdr:from>
    <xdr:ext cx="405111" cy="259045"/>
    <xdr:sp macro="" textlink="">
      <xdr:nvSpPr>
        <xdr:cNvPr id="257" name="【消防施設】&#10;有形固定資産減価償却率平均値テキスト">
          <a:extLst>
            <a:ext uri="{FF2B5EF4-FFF2-40B4-BE49-F238E27FC236}">
              <a16:creationId xmlns:a16="http://schemas.microsoft.com/office/drawing/2014/main" id="{CB3F2687-7409-4636-8098-5A0C3B5F4872}"/>
            </a:ext>
          </a:extLst>
        </xdr:cNvPr>
        <xdr:cNvSpPr txBox="1"/>
      </xdr:nvSpPr>
      <xdr:spPr>
        <a:xfrm>
          <a:off x="16357600" y="141229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41184</xdr:rowOff>
    </xdr:from>
    <xdr:to>
      <xdr:col>85</xdr:col>
      <xdr:colOff>177800</xdr:colOff>
      <xdr:row>83</xdr:row>
      <xdr:rowOff>142784</xdr:rowOff>
    </xdr:to>
    <xdr:sp macro="" textlink="">
      <xdr:nvSpPr>
        <xdr:cNvPr id="258" name="フローチャート: 判断 257">
          <a:extLst>
            <a:ext uri="{FF2B5EF4-FFF2-40B4-BE49-F238E27FC236}">
              <a16:creationId xmlns:a16="http://schemas.microsoft.com/office/drawing/2014/main" id="{F177448A-BD7E-4A0D-BFDF-16C0822AEB3A}"/>
            </a:ext>
          </a:extLst>
        </xdr:cNvPr>
        <xdr:cNvSpPr/>
      </xdr:nvSpPr>
      <xdr:spPr>
        <a:xfrm>
          <a:off x="16268700" y="1427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15058</xdr:rowOff>
    </xdr:from>
    <xdr:to>
      <xdr:col>81</xdr:col>
      <xdr:colOff>101600</xdr:colOff>
      <xdr:row>83</xdr:row>
      <xdr:rowOff>116658</xdr:rowOff>
    </xdr:to>
    <xdr:sp macro="" textlink="">
      <xdr:nvSpPr>
        <xdr:cNvPr id="259" name="フローチャート: 判断 258">
          <a:extLst>
            <a:ext uri="{FF2B5EF4-FFF2-40B4-BE49-F238E27FC236}">
              <a16:creationId xmlns:a16="http://schemas.microsoft.com/office/drawing/2014/main" id="{E66430E5-1009-4E2A-A9A3-BF2DE633C9AE}"/>
            </a:ext>
          </a:extLst>
        </xdr:cNvPr>
        <xdr:cNvSpPr/>
      </xdr:nvSpPr>
      <xdr:spPr>
        <a:xfrm>
          <a:off x="15430500" y="1424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153851</xdr:rowOff>
    </xdr:from>
    <xdr:to>
      <xdr:col>76</xdr:col>
      <xdr:colOff>165100</xdr:colOff>
      <xdr:row>83</xdr:row>
      <xdr:rowOff>84001</xdr:rowOff>
    </xdr:to>
    <xdr:sp macro="" textlink="">
      <xdr:nvSpPr>
        <xdr:cNvPr id="260" name="フローチャート: 判断 259">
          <a:extLst>
            <a:ext uri="{FF2B5EF4-FFF2-40B4-BE49-F238E27FC236}">
              <a16:creationId xmlns:a16="http://schemas.microsoft.com/office/drawing/2014/main" id="{2F434726-D2BF-4ABC-8F6B-91F5F685ECD8}"/>
            </a:ext>
          </a:extLst>
        </xdr:cNvPr>
        <xdr:cNvSpPr/>
      </xdr:nvSpPr>
      <xdr:spPr>
        <a:xfrm>
          <a:off x="14541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114663</xdr:rowOff>
    </xdr:from>
    <xdr:to>
      <xdr:col>72</xdr:col>
      <xdr:colOff>38100</xdr:colOff>
      <xdr:row>83</xdr:row>
      <xdr:rowOff>44813</xdr:rowOff>
    </xdr:to>
    <xdr:sp macro="" textlink="">
      <xdr:nvSpPr>
        <xdr:cNvPr id="261" name="フローチャート: 判断 260">
          <a:extLst>
            <a:ext uri="{FF2B5EF4-FFF2-40B4-BE49-F238E27FC236}">
              <a16:creationId xmlns:a16="http://schemas.microsoft.com/office/drawing/2014/main" id="{96CAD221-A0DF-4E10-AC44-A80536E5A979}"/>
            </a:ext>
          </a:extLst>
        </xdr:cNvPr>
        <xdr:cNvSpPr/>
      </xdr:nvSpPr>
      <xdr:spPr>
        <a:xfrm>
          <a:off x="13652500" y="1417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135889</xdr:rowOff>
    </xdr:from>
    <xdr:to>
      <xdr:col>67</xdr:col>
      <xdr:colOff>101600</xdr:colOff>
      <xdr:row>83</xdr:row>
      <xdr:rowOff>66039</xdr:rowOff>
    </xdr:to>
    <xdr:sp macro="" textlink="">
      <xdr:nvSpPr>
        <xdr:cNvPr id="262" name="フローチャート: 判断 261">
          <a:extLst>
            <a:ext uri="{FF2B5EF4-FFF2-40B4-BE49-F238E27FC236}">
              <a16:creationId xmlns:a16="http://schemas.microsoft.com/office/drawing/2014/main" id="{0DB877A7-ABBC-4017-B2B2-E13DF97E67B4}"/>
            </a:ext>
          </a:extLst>
        </xdr:cNvPr>
        <xdr:cNvSpPr/>
      </xdr:nvSpPr>
      <xdr:spPr>
        <a:xfrm>
          <a:off x="12763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263" name="テキスト ボックス 262">
          <a:extLst>
            <a:ext uri="{FF2B5EF4-FFF2-40B4-BE49-F238E27FC236}">
              <a16:creationId xmlns:a16="http://schemas.microsoft.com/office/drawing/2014/main" id="{F4493261-4602-4731-BEFE-019875C7EAF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264" name="テキスト ボックス 263">
          <a:extLst>
            <a:ext uri="{FF2B5EF4-FFF2-40B4-BE49-F238E27FC236}">
              <a16:creationId xmlns:a16="http://schemas.microsoft.com/office/drawing/2014/main" id="{D511A92F-E555-4091-A79E-AD188D91396B}"/>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265" name="テキスト ボックス 264">
          <a:extLst>
            <a:ext uri="{FF2B5EF4-FFF2-40B4-BE49-F238E27FC236}">
              <a16:creationId xmlns:a16="http://schemas.microsoft.com/office/drawing/2014/main" id="{885C11D1-6858-4FD0-92ED-9BE18A87E903}"/>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266" name="テキスト ボックス 265">
          <a:extLst>
            <a:ext uri="{FF2B5EF4-FFF2-40B4-BE49-F238E27FC236}">
              <a16:creationId xmlns:a16="http://schemas.microsoft.com/office/drawing/2014/main" id="{5332DCA0-AAE1-41CC-B53C-64510E91BF24}"/>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267" name="テキスト ボックス 266">
          <a:extLst>
            <a:ext uri="{FF2B5EF4-FFF2-40B4-BE49-F238E27FC236}">
              <a16:creationId xmlns:a16="http://schemas.microsoft.com/office/drawing/2014/main" id="{C24CC443-032F-4D5A-AD8C-F51131619702}"/>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165281</xdr:rowOff>
    </xdr:from>
    <xdr:to>
      <xdr:col>85</xdr:col>
      <xdr:colOff>177800</xdr:colOff>
      <xdr:row>84</xdr:row>
      <xdr:rowOff>95431</xdr:rowOff>
    </xdr:to>
    <xdr:sp macro="" textlink="">
      <xdr:nvSpPr>
        <xdr:cNvPr id="268" name="楕円 267">
          <a:extLst>
            <a:ext uri="{FF2B5EF4-FFF2-40B4-BE49-F238E27FC236}">
              <a16:creationId xmlns:a16="http://schemas.microsoft.com/office/drawing/2014/main" id="{E5B0CF03-83B0-4D92-B6EA-3CB532543543}"/>
            </a:ext>
          </a:extLst>
        </xdr:cNvPr>
        <xdr:cNvSpPr/>
      </xdr:nvSpPr>
      <xdr:spPr>
        <a:xfrm>
          <a:off x="16268700" y="1439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143708</xdr:rowOff>
    </xdr:from>
    <xdr:ext cx="405111" cy="259045"/>
    <xdr:sp macro="" textlink="">
      <xdr:nvSpPr>
        <xdr:cNvPr id="269" name="【消防施設】&#10;有形固定資産減価償却率該当値テキスト">
          <a:extLst>
            <a:ext uri="{FF2B5EF4-FFF2-40B4-BE49-F238E27FC236}">
              <a16:creationId xmlns:a16="http://schemas.microsoft.com/office/drawing/2014/main" id="{115781E9-F356-44C6-83FF-84A097F46B3C}"/>
            </a:ext>
          </a:extLst>
        </xdr:cNvPr>
        <xdr:cNvSpPr txBox="1"/>
      </xdr:nvSpPr>
      <xdr:spPr>
        <a:xfrm>
          <a:off x="16357600" y="1437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137523</xdr:rowOff>
    </xdr:from>
    <xdr:to>
      <xdr:col>81</xdr:col>
      <xdr:colOff>101600</xdr:colOff>
      <xdr:row>84</xdr:row>
      <xdr:rowOff>67673</xdr:rowOff>
    </xdr:to>
    <xdr:sp macro="" textlink="">
      <xdr:nvSpPr>
        <xdr:cNvPr id="270" name="楕円 269">
          <a:extLst>
            <a:ext uri="{FF2B5EF4-FFF2-40B4-BE49-F238E27FC236}">
              <a16:creationId xmlns:a16="http://schemas.microsoft.com/office/drawing/2014/main" id="{F4873875-1D78-450B-8388-95780A06D103}"/>
            </a:ext>
          </a:extLst>
        </xdr:cNvPr>
        <xdr:cNvSpPr/>
      </xdr:nvSpPr>
      <xdr:spPr>
        <a:xfrm>
          <a:off x="15430500" y="1436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16873</xdr:rowOff>
    </xdr:from>
    <xdr:to>
      <xdr:col>85</xdr:col>
      <xdr:colOff>127000</xdr:colOff>
      <xdr:row>84</xdr:row>
      <xdr:rowOff>44631</xdr:rowOff>
    </xdr:to>
    <xdr:cxnSp macro="">
      <xdr:nvCxnSpPr>
        <xdr:cNvPr id="271" name="直線コネクタ 270">
          <a:extLst>
            <a:ext uri="{FF2B5EF4-FFF2-40B4-BE49-F238E27FC236}">
              <a16:creationId xmlns:a16="http://schemas.microsoft.com/office/drawing/2014/main" id="{47970396-D9EF-4D64-84C6-2703E2D61FAF}"/>
            </a:ext>
          </a:extLst>
        </xdr:cNvPr>
        <xdr:cNvCxnSpPr/>
      </xdr:nvCxnSpPr>
      <xdr:spPr>
        <a:xfrm>
          <a:off x="15481300" y="14418673"/>
          <a:ext cx="8382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109764</xdr:rowOff>
    </xdr:from>
    <xdr:to>
      <xdr:col>76</xdr:col>
      <xdr:colOff>165100</xdr:colOff>
      <xdr:row>84</xdr:row>
      <xdr:rowOff>39914</xdr:rowOff>
    </xdr:to>
    <xdr:sp macro="" textlink="">
      <xdr:nvSpPr>
        <xdr:cNvPr id="272" name="楕円 271">
          <a:extLst>
            <a:ext uri="{FF2B5EF4-FFF2-40B4-BE49-F238E27FC236}">
              <a16:creationId xmlns:a16="http://schemas.microsoft.com/office/drawing/2014/main" id="{67822577-E233-41D9-9BC3-831C4017CDEE}"/>
            </a:ext>
          </a:extLst>
        </xdr:cNvPr>
        <xdr:cNvSpPr/>
      </xdr:nvSpPr>
      <xdr:spPr>
        <a:xfrm>
          <a:off x="14541500" y="14340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160564</xdr:rowOff>
    </xdr:from>
    <xdr:to>
      <xdr:col>81</xdr:col>
      <xdr:colOff>50800</xdr:colOff>
      <xdr:row>84</xdr:row>
      <xdr:rowOff>16873</xdr:rowOff>
    </xdr:to>
    <xdr:cxnSp macro="">
      <xdr:nvCxnSpPr>
        <xdr:cNvPr id="273" name="直線コネクタ 272">
          <a:extLst>
            <a:ext uri="{FF2B5EF4-FFF2-40B4-BE49-F238E27FC236}">
              <a16:creationId xmlns:a16="http://schemas.microsoft.com/office/drawing/2014/main" id="{94523F7B-3959-4C82-911F-19C35E50BD60}"/>
            </a:ext>
          </a:extLst>
        </xdr:cNvPr>
        <xdr:cNvCxnSpPr/>
      </xdr:nvCxnSpPr>
      <xdr:spPr>
        <a:xfrm>
          <a:off x="14592300" y="14390914"/>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65677</xdr:rowOff>
    </xdr:from>
    <xdr:to>
      <xdr:col>72</xdr:col>
      <xdr:colOff>38100</xdr:colOff>
      <xdr:row>84</xdr:row>
      <xdr:rowOff>167277</xdr:rowOff>
    </xdr:to>
    <xdr:sp macro="" textlink="">
      <xdr:nvSpPr>
        <xdr:cNvPr id="274" name="楕円 273">
          <a:extLst>
            <a:ext uri="{FF2B5EF4-FFF2-40B4-BE49-F238E27FC236}">
              <a16:creationId xmlns:a16="http://schemas.microsoft.com/office/drawing/2014/main" id="{9C48EA6A-53E4-4327-ADFA-D70436CAD860}"/>
            </a:ext>
          </a:extLst>
        </xdr:cNvPr>
        <xdr:cNvSpPr/>
      </xdr:nvSpPr>
      <xdr:spPr>
        <a:xfrm>
          <a:off x="13652500" y="14467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160564</xdr:rowOff>
    </xdr:from>
    <xdr:to>
      <xdr:col>76</xdr:col>
      <xdr:colOff>114300</xdr:colOff>
      <xdr:row>84</xdr:row>
      <xdr:rowOff>116477</xdr:rowOff>
    </xdr:to>
    <xdr:cxnSp macro="">
      <xdr:nvCxnSpPr>
        <xdr:cNvPr id="275" name="直線コネクタ 274">
          <a:extLst>
            <a:ext uri="{FF2B5EF4-FFF2-40B4-BE49-F238E27FC236}">
              <a16:creationId xmlns:a16="http://schemas.microsoft.com/office/drawing/2014/main" id="{4D3319B8-0C6D-49C7-BBE9-E773F8BF7014}"/>
            </a:ext>
          </a:extLst>
        </xdr:cNvPr>
        <xdr:cNvCxnSpPr/>
      </xdr:nvCxnSpPr>
      <xdr:spPr>
        <a:xfrm flipV="1">
          <a:off x="13703300" y="14390914"/>
          <a:ext cx="889000" cy="127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42818</xdr:rowOff>
    </xdr:from>
    <xdr:to>
      <xdr:col>67</xdr:col>
      <xdr:colOff>101600</xdr:colOff>
      <xdr:row>84</xdr:row>
      <xdr:rowOff>144418</xdr:rowOff>
    </xdr:to>
    <xdr:sp macro="" textlink="">
      <xdr:nvSpPr>
        <xdr:cNvPr id="276" name="楕円 275">
          <a:extLst>
            <a:ext uri="{FF2B5EF4-FFF2-40B4-BE49-F238E27FC236}">
              <a16:creationId xmlns:a16="http://schemas.microsoft.com/office/drawing/2014/main" id="{2965EF64-11D7-44F2-9790-D500B657319B}"/>
            </a:ext>
          </a:extLst>
        </xdr:cNvPr>
        <xdr:cNvSpPr/>
      </xdr:nvSpPr>
      <xdr:spPr>
        <a:xfrm>
          <a:off x="12763500" y="14444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93618</xdr:rowOff>
    </xdr:from>
    <xdr:to>
      <xdr:col>71</xdr:col>
      <xdr:colOff>177800</xdr:colOff>
      <xdr:row>84</xdr:row>
      <xdr:rowOff>116477</xdr:rowOff>
    </xdr:to>
    <xdr:cxnSp macro="">
      <xdr:nvCxnSpPr>
        <xdr:cNvPr id="277" name="直線コネクタ 276">
          <a:extLst>
            <a:ext uri="{FF2B5EF4-FFF2-40B4-BE49-F238E27FC236}">
              <a16:creationId xmlns:a16="http://schemas.microsoft.com/office/drawing/2014/main" id="{CEE82524-D4BC-421C-B444-9B3606C7BAF4}"/>
            </a:ext>
          </a:extLst>
        </xdr:cNvPr>
        <xdr:cNvCxnSpPr/>
      </xdr:nvCxnSpPr>
      <xdr:spPr>
        <a:xfrm>
          <a:off x="12814300" y="14495418"/>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133185</xdr:rowOff>
    </xdr:from>
    <xdr:ext cx="405111" cy="259045"/>
    <xdr:sp macro="" textlink="">
      <xdr:nvSpPr>
        <xdr:cNvPr id="278" name="n_1aveValue【消防施設】&#10;有形固定資産減価償却率">
          <a:extLst>
            <a:ext uri="{FF2B5EF4-FFF2-40B4-BE49-F238E27FC236}">
              <a16:creationId xmlns:a16="http://schemas.microsoft.com/office/drawing/2014/main" id="{74269D10-E7FC-4DC4-9BEF-2B764FA5CE4A}"/>
            </a:ext>
          </a:extLst>
        </xdr:cNvPr>
        <xdr:cNvSpPr txBox="1"/>
      </xdr:nvSpPr>
      <xdr:spPr>
        <a:xfrm>
          <a:off x="15266044" y="140206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100528</xdr:rowOff>
    </xdr:from>
    <xdr:ext cx="405111" cy="259045"/>
    <xdr:sp macro="" textlink="">
      <xdr:nvSpPr>
        <xdr:cNvPr id="279" name="n_2aveValue【消防施設】&#10;有形固定資産減価償却率">
          <a:extLst>
            <a:ext uri="{FF2B5EF4-FFF2-40B4-BE49-F238E27FC236}">
              <a16:creationId xmlns:a16="http://schemas.microsoft.com/office/drawing/2014/main" id="{3A7D4BA9-FE38-4AB9-8BDA-774D689AC694}"/>
            </a:ext>
          </a:extLst>
        </xdr:cNvPr>
        <xdr:cNvSpPr txBox="1"/>
      </xdr:nvSpPr>
      <xdr:spPr>
        <a:xfrm>
          <a:off x="14389744" y="1398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61340</xdr:rowOff>
    </xdr:from>
    <xdr:ext cx="405111" cy="259045"/>
    <xdr:sp macro="" textlink="">
      <xdr:nvSpPr>
        <xdr:cNvPr id="280" name="n_3aveValue【消防施設】&#10;有形固定資産減価償却率">
          <a:extLst>
            <a:ext uri="{FF2B5EF4-FFF2-40B4-BE49-F238E27FC236}">
              <a16:creationId xmlns:a16="http://schemas.microsoft.com/office/drawing/2014/main" id="{68FC4896-5E20-4DB6-A018-0894BB8F3097}"/>
            </a:ext>
          </a:extLst>
        </xdr:cNvPr>
        <xdr:cNvSpPr txBox="1"/>
      </xdr:nvSpPr>
      <xdr:spPr>
        <a:xfrm>
          <a:off x="13500744" y="13948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82566</xdr:rowOff>
    </xdr:from>
    <xdr:ext cx="405111" cy="259045"/>
    <xdr:sp macro="" textlink="">
      <xdr:nvSpPr>
        <xdr:cNvPr id="281" name="n_4aveValue【消防施設】&#10;有形固定資産減価償却率">
          <a:extLst>
            <a:ext uri="{FF2B5EF4-FFF2-40B4-BE49-F238E27FC236}">
              <a16:creationId xmlns:a16="http://schemas.microsoft.com/office/drawing/2014/main" id="{2CB72E94-9E4F-4EF6-AEF6-5A583971B78F}"/>
            </a:ext>
          </a:extLst>
        </xdr:cNvPr>
        <xdr:cNvSpPr txBox="1"/>
      </xdr:nvSpPr>
      <xdr:spPr>
        <a:xfrm>
          <a:off x="126117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58800</xdr:rowOff>
    </xdr:from>
    <xdr:ext cx="405111" cy="259045"/>
    <xdr:sp macro="" textlink="">
      <xdr:nvSpPr>
        <xdr:cNvPr id="282" name="n_1mainValue【消防施設】&#10;有形固定資産減価償却率">
          <a:extLst>
            <a:ext uri="{FF2B5EF4-FFF2-40B4-BE49-F238E27FC236}">
              <a16:creationId xmlns:a16="http://schemas.microsoft.com/office/drawing/2014/main" id="{C672B147-255D-4B79-9BB5-B7850327F09E}"/>
            </a:ext>
          </a:extLst>
        </xdr:cNvPr>
        <xdr:cNvSpPr txBox="1"/>
      </xdr:nvSpPr>
      <xdr:spPr>
        <a:xfrm>
          <a:off x="15266044" y="14460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31041</xdr:rowOff>
    </xdr:from>
    <xdr:ext cx="405111" cy="259045"/>
    <xdr:sp macro="" textlink="">
      <xdr:nvSpPr>
        <xdr:cNvPr id="283" name="n_2mainValue【消防施設】&#10;有形固定資産減価償却率">
          <a:extLst>
            <a:ext uri="{FF2B5EF4-FFF2-40B4-BE49-F238E27FC236}">
              <a16:creationId xmlns:a16="http://schemas.microsoft.com/office/drawing/2014/main" id="{4A98B268-10F2-4E5E-AC3E-1CB18290D8DD}"/>
            </a:ext>
          </a:extLst>
        </xdr:cNvPr>
        <xdr:cNvSpPr txBox="1"/>
      </xdr:nvSpPr>
      <xdr:spPr>
        <a:xfrm>
          <a:off x="14389744" y="14432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158404</xdr:rowOff>
    </xdr:from>
    <xdr:ext cx="405111" cy="259045"/>
    <xdr:sp macro="" textlink="">
      <xdr:nvSpPr>
        <xdr:cNvPr id="284" name="n_3mainValue【消防施設】&#10;有形固定資産減価償却率">
          <a:extLst>
            <a:ext uri="{FF2B5EF4-FFF2-40B4-BE49-F238E27FC236}">
              <a16:creationId xmlns:a16="http://schemas.microsoft.com/office/drawing/2014/main" id="{1943E564-1EE5-473A-B3C5-9AA3CD74A700}"/>
            </a:ext>
          </a:extLst>
        </xdr:cNvPr>
        <xdr:cNvSpPr txBox="1"/>
      </xdr:nvSpPr>
      <xdr:spPr>
        <a:xfrm>
          <a:off x="13500744" y="145602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135545</xdr:rowOff>
    </xdr:from>
    <xdr:ext cx="405111" cy="259045"/>
    <xdr:sp macro="" textlink="">
      <xdr:nvSpPr>
        <xdr:cNvPr id="285" name="n_4mainValue【消防施設】&#10;有形固定資産減価償却率">
          <a:extLst>
            <a:ext uri="{FF2B5EF4-FFF2-40B4-BE49-F238E27FC236}">
              <a16:creationId xmlns:a16="http://schemas.microsoft.com/office/drawing/2014/main" id="{BCC0C068-D685-4006-ADEF-12F81F14DBF8}"/>
            </a:ext>
          </a:extLst>
        </xdr:cNvPr>
        <xdr:cNvSpPr txBox="1"/>
      </xdr:nvSpPr>
      <xdr:spPr>
        <a:xfrm>
          <a:off x="12611744" y="14537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286" name="正方形/長方形 285">
          <a:extLst>
            <a:ext uri="{FF2B5EF4-FFF2-40B4-BE49-F238E27FC236}">
              <a16:creationId xmlns:a16="http://schemas.microsoft.com/office/drawing/2014/main" id="{AD26CFE2-EB0C-42EA-BBF0-D30E9A674F5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287" name="正方形/長方形 286">
          <a:extLst>
            <a:ext uri="{FF2B5EF4-FFF2-40B4-BE49-F238E27FC236}">
              <a16:creationId xmlns:a16="http://schemas.microsoft.com/office/drawing/2014/main" id="{9793EC69-8AAC-40DB-813F-1978438766E2}"/>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288" name="正方形/長方形 287">
          <a:extLst>
            <a:ext uri="{FF2B5EF4-FFF2-40B4-BE49-F238E27FC236}">
              <a16:creationId xmlns:a16="http://schemas.microsoft.com/office/drawing/2014/main" id="{D0EA0C31-CB49-42D8-9E90-E3354E76B0F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289" name="正方形/長方形 288">
          <a:extLst>
            <a:ext uri="{FF2B5EF4-FFF2-40B4-BE49-F238E27FC236}">
              <a16:creationId xmlns:a16="http://schemas.microsoft.com/office/drawing/2014/main" id="{EF6C526A-8CA9-4970-AB83-2FC25CB0D48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290" name="正方形/長方形 289">
          <a:extLst>
            <a:ext uri="{FF2B5EF4-FFF2-40B4-BE49-F238E27FC236}">
              <a16:creationId xmlns:a16="http://schemas.microsoft.com/office/drawing/2014/main" id="{0A42CA11-7A8E-4FCC-9870-6723D21CE4D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291" name="正方形/長方形 290">
          <a:extLst>
            <a:ext uri="{FF2B5EF4-FFF2-40B4-BE49-F238E27FC236}">
              <a16:creationId xmlns:a16="http://schemas.microsoft.com/office/drawing/2014/main" id="{09390577-965E-4AE2-B3CB-C32C865155E9}"/>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292" name="正方形/長方形 291">
          <a:extLst>
            <a:ext uri="{FF2B5EF4-FFF2-40B4-BE49-F238E27FC236}">
              <a16:creationId xmlns:a16="http://schemas.microsoft.com/office/drawing/2014/main" id="{CC8F5068-DD31-4DDF-A400-D0AEFFCAADE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293" name="正方形/長方形 292">
          <a:extLst>
            <a:ext uri="{FF2B5EF4-FFF2-40B4-BE49-F238E27FC236}">
              <a16:creationId xmlns:a16="http://schemas.microsoft.com/office/drawing/2014/main" id="{09033235-2D1D-4D6A-A611-762B6B56C0FE}"/>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294" name="テキスト ボックス 293">
          <a:extLst>
            <a:ext uri="{FF2B5EF4-FFF2-40B4-BE49-F238E27FC236}">
              <a16:creationId xmlns:a16="http://schemas.microsoft.com/office/drawing/2014/main" id="{73E3EDBD-0C8F-47DE-8C8A-9149B50CD55D}"/>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295" name="直線コネクタ 294">
          <a:extLst>
            <a:ext uri="{FF2B5EF4-FFF2-40B4-BE49-F238E27FC236}">
              <a16:creationId xmlns:a16="http://schemas.microsoft.com/office/drawing/2014/main" id="{30DE6FAF-DAD8-40DF-A9F7-0CC639678C2F}"/>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296" name="直線コネクタ 295">
          <a:extLst>
            <a:ext uri="{FF2B5EF4-FFF2-40B4-BE49-F238E27FC236}">
              <a16:creationId xmlns:a16="http://schemas.microsoft.com/office/drawing/2014/main" id="{4139434C-F7D5-4719-AF98-86AA23FBCAA4}"/>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297" name="テキスト ボックス 296">
          <a:extLst>
            <a:ext uri="{FF2B5EF4-FFF2-40B4-BE49-F238E27FC236}">
              <a16:creationId xmlns:a16="http://schemas.microsoft.com/office/drawing/2014/main" id="{E3204147-4D97-4747-8221-0A3768CC5332}"/>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298" name="直線コネクタ 297">
          <a:extLst>
            <a:ext uri="{FF2B5EF4-FFF2-40B4-BE49-F238E27FC236}">
              <a16:creationId xmlns:a16="http://schemas.microsoft.com/office/drawing/2014/main" id="{2F70CCA7-816B-474E-B560-DC673926A5ED}"/>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299" name="テキスト ボックス 298">
          <a:extLst>
            <a:ext uri="{FF2B5EF4-FFF2-40B4-BE49-F238E27FC236}">
              <a16:creationId xmlns:a16="http://schemas.microsoft.com/office/drawing/2014/main" id="{7685B640-1095-43FC-8877-83C2E6EDDF52}"/>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300" name="直線コネクタ 299">
          <a:extLst>
            <a:ext uri="{FF2B5EF4-FFF2-40B4-BE49-F238E27FC236}">
              <a16:creationId xmlns:a16="http://schemas.microsoft.com/office/drawing/2014/main" id="{1EC08092-F1B9-462A-80CD-79A5678B1CE0}"/>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301" name="テキスト ボックス 300">
          <a:extLst>
            <a:ext uri="{FF2B5EF4-FFF2-40B4-BE49-F238E27FC236}">
              <a16:creationId xmlns:a16="http://schemas.microsoft.com/office/drawing/2014/main" id="{409BB6CB-5F92-4DFA-BDC4-909D9662888F}"/>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302" name="直線コネクタ 301">
          <a:extLst>
            <a:ext uri="{FF2B5EF4-FFF2-40B4-BE49-F238E27FC236}">
              <a16:creationId xmlns:a16="http://schemas.microsoft.com/office/drawing/2014/main" id="{A28310BB-CAC5-4235-85B8-CBE0EF987958}"/>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303" name="テキスト ボックス 302">
          <a:extLst>
            <a:ext uri="{FF2B5EF4-FFF2-40B4-BE49-F238E27FC236}">
              <a16:creationId xmlns:a16="http://schemas.microsoft.com/office/drawing/2014/main" id="{9379066E-3BEC-43B2-A3E5-5A3DC1BB4531}"/>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304" name="直線コネクタ 303">
          <a:extLst>
            <a:ext uri="{FF2B5EF4-FFF2-40B4-BE49-F238E27FC236}">
              <a16:creationId xmlns:a16="http://schemas.microsoft.com/office/drawing/2014/main" id="{CC299006-6C9D-49A5-B71C-7743B373D85A}"/>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91820</xdr:rowOff>
    </xdr:from>
    <xdr:ext cx="531299" cy="259045"/>
    <xdr:sp macro="" textlink="">
      <xdr:nvSpPr>
        <xdr:cNvPr id="305" name="テキスト ボックス 304">
          <a:extLst>
            <a:ext uri="{FF2B5EF4-FFF2-40B4-BE49-F238E27FC236}">
              <a16:creationId xmlns:a16="http://schemas.microsoft.com/office/drawing/2014/main" id="{9D1D7EF1-42E0-41BF-B169-D6E6D5ED8399}"/>
            </a:ext>
          </a:extLst>
        </xdr:cNvPr>
        <xdr:cNvSpPr txBox="1"/>
      </xdr:nvSpPr>
      <xdr:spPr>
        <a:xfrm>
          <a:off x="17756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306" name="直線コネクタ 305">
          <a:extLst>
            <a:ext uri="{FF2B5EF4-FFF2-40B4-BE49-F238E27FC236}">
              <a16:creationId xmlns:a16="http://schemas.microsoft.com/office/drawing/2014/main" id="{3CF17E71-7696-434B-9F86-F0B068F25C26}"/>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108148</xdr:rowOff>
    </xdr:from>
    <xdr:ext cx="531299" cy="259045"/>
    <xdr:sp macro="" textlink="">
      <xdr:nvSpPr>
        <xdr:cNvPr id="307" name="テキスト ボックス 306">
          <a:extLst>
            <a:ext uri="{FF2B5EF4-FFF2-40B4-BE49-F238E27FC236}">
              <a16:creationId xmlns:a16="http://schemas.microsoft.com/office/drawing/2014/main" id="{1E78AF89-0500-46BB-80F9-AEEC91DDE60E}"/>
            </a:ext>
          </a:extLst>
        </xdr:cNvPr>
        <xdr:cNvSpPr txBox="1"/>
      </xdr:nvSpPr>
      <xdr:spPr>
        <a:xfrm>
          <a:off x="17756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308" name="直線コネクタ 307">
          <a:extLst>
            <a:ext uri="{FF2B5EF4-FFF2-40B4-BE49-F238E27FC236}">
              <a16:creationId xmlns:a16="http://schemas.microsoft.com/office/drawing/2014/main" id="{10DD45A2-ADE1-4078-9C1E-176BD0AA21D2}"/>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309" name="テキスト ボックス 308">
          <a:extLst>
            <a:ext uri="{FF2B5EF4-FFF2-40B4-BE49-F238E27FC236}">
              <a16:creationId xmlns:a16="http://schemas.microsoft.com/office/drawing/2014/main" id="{194D0EE4-8FBE-4A80-9EB7-A3C9E9BF04CA}"/>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310" name="【消防施設】&#10;一人当たり面積グラフ枠">
          <a:extLst>
            <a:ext uri="{FF2B5EF4-FFF2-40B4-BE49-F238E27FC236}">
              <a16:creationId xmlns:a16="http://schemas.microsoft.com/office/drawing/2014/main" id="{A581E5E7-85BA-4E05-87AF-D1EE653E6963}"/>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96447</xdr:rowOff>
    </xdr:from>
    <xdr:to>
      <xdr:col>116</xdr:col>
      <xdr:colOff>62864</xdr:colOff>
      <xdr:row>86</xdr:row>
      <xdr:rowOff>167966</xdr:rowOff>
    </xdr:to>
    <xdr:cxnSp macro="">
      <xdr:nvCxnSpPr>
        <xdr:cNvPr id="311" name="直線コネクタ 310">
          <a:extLst>
            <a:ext uri="{FF2B5EF4-FFF2-40B4-BE49-F238E27FC236}">
              <a16:creationId xmlns:a16="http://schemas.microsoft.com/office/drawing/2014/main" id="{CB8868E0-23D9-4F7F-A9AB-A253190906B3}"/>
            </a:ext>
          </a:extLst>
        </xdr:cNvPr>
        <xdr:cNvCxnSpPr/>
      </xdr:nvCxnSpPr>
      <xdr:spPr>
        <a:xfrm flipV="1">
          <a:off x="22160864" y="13298097"/>
          <a:ext cx="0" cy="1614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87</xdr:row>
      <xdr:rowOff>7165</xdr:rowOff>
    </xdr:from>
    <xdr:ext cx="469744" cy="259045"/>
    <xdr:sp macro="" textlink="">
      <xdr:nvSpPr>
        <xdr:cNvPr id="312" name="【消防施設】&#10;一人当たり面積最小値テキスト">
          <a:extLst>
            <a:ext uri="{FF2B5EF4-FFF2-40B4-BE49-F238E27FC236}">
              <a16:creationId xmlns:a16="http://schemas.microsoft.com/office/drawing/2014/main" id="{F20A8B26-E460-44C7-8FF4-3FDEF06F3241}"/>
            </a:ext>
          </a:extLst>
        </xdr:cNvPr>
        <xdr:cNvSpPr txBox="1"/>
      </xdr:nvSpPr>
      <xdr:spPr>
        <a:xfrm>
          <a:off x="22199600" y="14923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167966</xdr:rowOff>
    </xdr:from>
    <xdr:to>
      <xdr:col>116</xdr:col>
      <xdr:colOff>152400</xdr:colOff>
      <xdr:row>86</xdr:row>
      <xdr:rowOff>167966</xdr:rowOff>
    </xdr:to>
    <xdr:cxnSp macro="">
      <xdr:nvCxnSpPr>
        <xdr:cNvPr id="313" name="直線コネクタ 312">
          <a:extLst>
            <a:ext uri="{FF2B5EF4-FFF2-40B4-BE49-F238E27FC236}">
              <a16:creationId xmlns:a16="http://schemas.microsoft.com/office/drawing/2014/main" id="{86902EDB-DC57-40B9-A9DE-191F03AF1BB6}"/>
            </a:ext>
          </a:extLst>
        </xdr:cNvPr>
        <xdr:cNvCxnSpPr/>
      </xdr:nvCxnSpPr>
      <xdr:spPr>
        <a:xfrm>
          <a:off x="22072600" y="14912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43124</xdr:rowOff>
    </xdr:from>
    <xdr:ext cx="534377" cy="259045"/>
    <xdr:sp macro="" textlink="">
      <xdr:nvSpPr>
        <xdr:cNvPr id="314" name="【消防施設】&#10;一人当たり面積最大値テキスト">
          <a:extLst>
            <a:ext uri="{FF2B5EF4-FFF2-40B4-BE49-F238E27FC236}">
              <a16:creationId xmlns:a16="http://schemas.microsoft.com/office/drawing/2014/main" id="{71160A37-BFA2-48DE-8792-16C1CDD251A6}"/>
            </a:ext>
          </a:extLst>
        </xdr:cNvPr>
        <xdr:cNvSpPr txBox="1"/>
      </xdr:nvSpPr>
      <xdr:spPr>
        <a:xfrm>
          <a:off x="22199600" y="130733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96447</xdr:rowOff>
    </xdr:from>
    <xdr:to>
      <xdr:col>116</xdr:col>
      <xdr:colOff>152400</xdr:colOff>
      <xdr:row>77</xdr:row>
      <xdr:rowOff>96447</xdr:rowOff>
    </xdr:to>
    <xdr:cxnSp macro="">
      <xdr:nvCxnSpPr>
        <xdr:cNvPr id="315" name="直線コネクタ 314">
          <a:extLst>
            <a:ext uri="{FF2B5EF4-FFF2-40B4-BE49-F238E27FC236}">
              <a16:creationId xmlns:a16="http://schemas.microsoft.com/office/drawing/2014/main" id="{213EDE4B-5183-40C3-8399-3C8E7FEE9CFD}"/>
            </a:ext>
          </a:extLst>
        </xdr:cNvPr>
        <xdr:cNvCxnSpPr/>
      </xdr:nvCxnSpPr>
      <xdr:spPr>
        <a:xfrm>
          <a:off x="22072600" y="13298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51615</xdr:rowOff>
    </xdr:from>
    <xdr:ext cx="469744" cy="259045"/>
    <xdr:sp macro="" textlink="">
      <xdr:nvSpPr>
        <xdr:cNvPr id="316" name="【消防施設】&#10;一人当たり面積平均値テキスト">
          <a:extLst>
            <a:ext uri="{FF2B5EF4-FFF2-40B4-BE49-F238E27FC236}">
              <a16:creationId xmlns:a16="http://schemas.microsoft.com/office/drawing/2014/main" id="{93F87602-0DF6-4E60-9594-279E23899110}"/>
            </a:ext>
          </a:extLst>
        </xdr:cNvPr>
        <xdr:cNvSpPr txBox="1"/>
      </xdr:nvSpPr>
      <xdr:spPr>
        <a:xfrm>
          <a:off x="22199600" y="147963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73188</xdr:rowOff>
    </xdr:from>
    <xdr:to>
      <xdr:col>116</xdr:col>
      <xdr:colOff>114300</xdr:colOff>
      <xdr:row>87</xdr:row>
      <xdr:rowOff>3338</xdr:rowOff>
    </xdr:to>
    <xdr:sp macro="" textlink="">
      <xdr:nvSpPr>
        <xdr:cNvPr id="317" name="フローチャート: 判断 316">
          <a:extLst>
            <a:ext uri="{FF2B5EF4-FFF2-40B4-BE49-F238E27FC236}">
              <a16:creationId xmlns:a16="http://schemas.microsoft.com/office/drawing/2014/main" id="{54CFBFF9-A44E-4C6D-A890-8CCF8CAB96F5}"/>
            </a:ext>
          </a:extLst>
        </xdr:cNvPr>
        <xdr:cNvSpPr/>
      </xdr:nvSpPr>
      <xdr:spPr>
        <a:xfrm>
          <a:off x="22110700" y="14817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76454</xdr:rowOff>
    </xdr:from>
    <xdr:to>
      <xdr:col>112</xdr:col>
      <xdr:colOff>38100</xdr:colOff>
      <xdr:row>87</xdr:row>
      <xdr:rowOff>6604</xdr:rowOff>
    </xdr:to>
    <xdr:sp macro="" textlink="">
      <xdr:nvSpPr>
        <xdr:cNvPr id="318" name="フローチャート: 判断 317">
          <a:extLst>
            <a:ext uri="{FF2B5EF4-FFF2-40B4-BE49-F238E27FC236}">
              <a16:creationId xmlns:a16="http://schemas.microsoft.com/office/drawing/2014/main" id="{5C50C96D-F29C-46B4-97FD-EA0B56C9CD66}"/>
            </a:ext>
          </a:extLst>
        </xdr:cNvPr>
        <xdr:cNvSpPr/>
      </xdr:nvSpPr>
      <xdr:spPr>
        <a:xfrm>
          <a:off x="21272500" y="1482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80699</xdr:rowOff>
    </xdr:from>
    <xdr:to>
      <xdr:col>107</xdr:col>
      <xdr:colOff>101600</xdr:colOff>
      <xdr:row>87</xdr:row>
      <xdr:rowOff>10849</xdr:rowOff>
    </xdr:to>
    <xdr:sp macro="" textlink="">
      <xdr:nvSpPr>
        <xdr:cNvPr id="319" name="フローチャート: 判断 318">
          <a:extLst>
            <a:ext uri="{FF2B5EF4-FFF2-40B4-BE49-F238E27FC236}">
              <a16:creationId xmlns:a16="http://schemas.microsoft.com/office/drawing/2014/main" id="{98BC0171-E427-4DD9-8502-A051A219DFD5}"/>
            </a:ext>
          </a:extLst>
        </xdr:cNvPr>
        <xdr:cNvSpPr/>
      </xdr:nvSpPr>
      <xdr:spPr>
        <a:xfrm>
          <a:off x="20383500" y="1482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81353</xdr:rowOff>
    </xdr:from>
    <xdr:to>
      <xdr:col>102</xdr:col>
      <xdr:colOff>165100</xdr:colOff>
      <xdr:row>87</xdr:row>
      <xdr:rowOff>11503</xdr:rowOff>
    </xdr:to>
    <xdr:sp macro="" textlink="">
      <xdr:nvSpPr>
        <xdr:cNvPr id="320" name="フローチャート: 判断 319">
          <a:extLst>
            <a:ext uri="{FF2B5EF4-FFF2-40B4-BE49-F238E27FC236}">
              <a16:creationId xmlns:a16="http://schemas.microsoft.com/office/drawing/2014/main" id="{20DA1F63-DF59-4F1F-BE23-4AE04121E3CA}"/>
            </a:ext>
          </a:extLst>
        </xdr:cNvPr>
        <xdr:cNvSpPr/>
      </xdr:nvSpPr>
      <xdr:spPr>
        <a:xfrm>
          <a:off x="19494500" y="14826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86251</xdr:rowOff>
    </xdr:from>
    <xdr:to>
      <xdr:col>98</xdr:col>
      <xdr:colOff>38100</xdr:colOff>
      <xdr:row>87</xdr:row>
      <xdr:rowOff>16401</xdr:rowOff>
    </xdr:to>
    <xdr:sp macro="" textlink="">
      <xdr:nvSpPr>
        <xdr:cNvPr id="321" name="フローチャート: 判断 320">
          <a:extLst>
            <a:ext uri="{FF2B5EF4-FFF2-40B4-BE49-F238E27FC236}">
              <a16:creationId xmlns:a16="http://schemas.microsoft.com/office/drawing/2014/main" id="{9C61DF72-1F78-42A0-BAD3-F57C4F18E697}"/>
            </a:ext>
          </a:extLst>
        </xdr:cNvPr>
        <xdr:cNvSpPr/>
      </xdr:nvSpPr>
      <xdr:spPr>
        <a:xfrm>
          <a:off x="18605500" y="14830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322" name="テキスト ボックス 321">
          <a:extLst>
            <a:ext uri="{FF2B5EF4-FFF2-40B4-BE49-F238E27FC236}">
              <a16:creationId xmlns:a16="http://schemas.microsoft.com/office/drawing/2014/main" id="{E7EF5FE6-5151-4E96-87E0-DAA8E688D81A}"/>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323" name="テキスト ボックス 322">
          <a:extLst>
            <a:ext uri="{FF2B5EF4-FFF2-40B4-BE49-F238E27FC236}">
              <a16:creationId xmlns:a16="http://schemas.microsoft.com/office/drawing/2014/main" id="{53B8BBF0-E875-41A4-86E0-B0EFFD26FF8E}"/>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324" name="テキスト ボックス 323">
          <a:extLst>
            <a:ext uri="{FF2B5EF4-FFF2-40B4-BE49-F238E27FC236}">
              <a16:creationId xmlns:a16="http://schemas.microsoft.com/office/drawing/2014/main" id="{D7F7D704-A62F-42C5-92CF-BC5969F91DB4}"/>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325" name="テキスト ボックス 324">
          <a:extLst>
            <a:ext uri="{FF2B5EF4-FFF2-40B4-BE49-F238E27FC236}">
              <a16:creationId xmlns:a16="http://schemas.microsoft.com/office/drawing/2014/main" id="{7980585C-79B5-4B68-82C0-D9C71A8E6A17}"/>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326" name="テキスト ボックス 325">
          <a:extLst>
            <a:ext uri="{FF2B5EF4-FFF2-40B4-BE49-F238E27FC236}">
              <a16:creationId xmlns:a16="http://schemas.microsoft.com/office/drawing/2014/main" id="{EE9F8498-F9C1-400A-9640-32E027AFCCF9}"/>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44559</xdr:rowOff>
    </xdr:from>
    <xdr:to>
      <xdr:col>116</xdr:col>
      <xdr:colOff>114300</xdr:colOff>
      <xdr:row>86</xdr:row>
      <xdr:rowOff>146159</xdr:rowOff>
    </xdr:to>
    <xdr:sp macro="" textlink="">
      <xdr:nvSpPr>
        <xdr:cNvPr id="327" name="楕円 326">
          <a:extLst>
            <a:ext uri="{FF2B5EF4-FFF2-40B4-BE49-F238E27FC236}">
              <a16:creationId xmlns:a16="http://schemas.microsoft.com/office/drawing/2014/main" id="{E00575D2-BFE8-4076-80F3-87D5C959956B}"/>
            </a:ext>
          </a:extLst>
        </xdr:cNvPr>
        <xdr:cNvSpPr/>
      </xdr:nvSpPr>
      <xdr:spPr>
        <a:xfrm>
          <a:off x="22110700" y="14789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3936</xdr:rowOff>
    </xdr:from>
    <xdr:ext cx="469744" cy="259045"/>
    <xdr:sp macro="" textlink="">
      <xdr:nvSpPr>
        <xdr:cNvPr id="328" name="【消防施設】&#10;一人当たり面積該当値テキスト">
          <a:extLst>
            <a:ext uri="{FF2B5EF4-FFF2-40B4-BE49-F238E27FC236}">
              <a16:creationId xmlns:a16="http://schemas.microsoft.com/office/drawing/2014/main" id="{479A592A-F3B7-435F-BAD6-A1507209035E}"/>
            </a:ext>
          </a:extLst>
        </xdr:cNvPr>
        <xdr:cNvSpPr txBox="1"/>
      </xdr:nvSpPr>
      <xdr:spPr>
        <a:xfrm>
          <a:off x="22199600" y="14577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49785</xdr:rowOff>
    </xdr:from>
    <xdr:to>
      <xdr:col>112</xdr:col>
      <xdr:colOff>38100</xdr:colOff>
      <xdr:row>86</xdr:row>
      <xdr:rowOff>151385</xdr:rowOff>
    </xdr:to>
    <xdr:sp macro="" textlink="">
      <xdr:nvSpPr>
        <xdr:cNvPr id="329" name="楕円 328">
          <a:extLst>
            <a:ext uri="{FF2B5EF4-FFF2-40B4-BE49-F238E27FC236}">
              <a16:creationId xmlns:a16="http://schemas.microsoft.com/office/drawing/2014/main" id="{E3EF0D7A-6B11-4738-8F81-B189011CBFA3}"/>
            </a:ext>
          </a:extLst>
        </xdr:cNvPr>
        <xdr:cNvSpPr/>
      </xdr:nvSpPr>
      <xdr:spPr>
        <a:xfrm>
          <a:off x="21272500" y="14794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95359</xdr:rowOff>
    </xdr:from>
    <xdr:to>
      <xdr:col>116</xdr:col>
      <xdr:colOff>63500</xdr:colOff>
      <xdr:row>86</xdr:row>
      <xdr:rowOff>100585</xdr:rowOff>
    </xdr:to>
    <xdr:cxnSp macro="">
      <xdr:nvCxnSpPr>
        <xdr:cNvPr id="330" name="直線コネクタ 329">
          <a:extLst>
            <a:ext uri="{FF2B5EF4-FFF2-40B4-BE49-F238E27FC236}">
              <a16:creationId xmlns:a16="http://schemas.microsoft.com/office/drawing/2014/main" id="{737F9627-95E7-40BC-B47A-6B19C00A4E10}"/>
            </a:ext>
          </a:extLst>
        </xdr:cNvPr>
        <xdr:cNvCxnSpPr/>
      </xdr:nvCxnSpPr>
      <xdr:spPr>
        <a:xfrm flipV="1">
          <a:off x="21323300" y="14840059"/>
          <a:ext cx="838200" cy="5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52505</xdr:rowOff>
    </xdr:from>
    <xdr:to>
      <xdr:col>107</xdr:col>
      <xdr:colOff>101600</xdr:colOff>
      <xdr:row>86</xdr:row>
      <xdr:rowOff>154105</xdr:rowOff>
    </xdr:to>
    <xdr:sp macro="" textlink="">
      <xdr:nvSpPr>
        <xdr:cNvPr id="331" name="楕円 330">
          <a:extLst>
            <a:ext uri="{FF2B5EF4-FFF2-40B4-BE49-F238E27FC236}">
              <a16:creationId xmlns:a16="http://schemas.microsoft.com/office/drawing/2014/main" id="{4E2E7136-5F42-42AD-A335-1F5E336CE995}"/>
            </a:ext>
          </a:extLst>
        </xdr:cNvPr>
        <xdr:cNvSpPr/>
      </xdr:nvSpPr>
      <xdr:spPr>
        <a:xfrm>
          <a:off x="20383500" y="1479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100585</xdr:rowOff>
    </xdr:from>
    <xdr:to>
      <xdr:col>111</xdr:col>
      <xdr:colOff>177800</xdr:colOff>
      <xdr:row>86</xdr:row>
      <xdr:rowOff>103305</xdr:rowOff>
    </xdr:to>
    <xdr:cxnSp macro="">
      <xdr:nvCxnSpPr>
        <xdr:cNvPr id="332" name="直線コネクタ 331">
          <a:extLst>
            <a:ext uri="{FF2B5EF4-FFF2-40B4-BE49-F238E27FC236}">
              <a16:creationId xmlns:a16="http://schemas.microsoft.com/office/drawing/2014/main" id="{FCC6DB1C-0EA1-4607-9993-15E8F374E101}"/>
            </a:ext>
          </a:extLst>
        </xdr:cNvPr>
        <xdr:cNvCxnSpPr/>
      </xdr:nvCxnSpPr>
      <xdr:spPr>
        <a:xfrm flipV="1">
          <a:off x="20434300" y="14845285"/>
          <a:ext cx="889000" cy="2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58493</xdr:rowOff>
    </xdr:from>
    <xdr:to>
      <xdr:col>102</xdr:col>
      <xdr:colOff>165100</xdr:colOff>
      <xdr:row>86</xdr:row>
      <xdr:rowOff>160093</xdr:rowOff>
    </xdr:to>
    <xdr:sp macro="" textlink="">
      <xdr:nvSpPr>
        <xdr:cNvPr id="333" name="楕円 332">
          <a:extLst>
            <a:ext uri="{FF2B5EF4-FFF2-40B4-BE49-F238E27FC236}">
              <a16:creationId xmlns:a16="http://schemas.microsoft.com/office/drawing/2014/main" id="{4DBAEC59-6DFF-4D1E-A3F1-78C1EA1A3EDA}"/>
            </a:ext>
          </a:extLst>
        </xdr:cNvPr>
        <xdr:cNvSpPr/>
      </xdr:nvSpPr>
      <xdr:spPr>
        <a:xfrm>
          <a:off x="19494500" y="14803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103305</xdr:rowOff>
    </xdr:from>
    <xdr:to>
      <xdr:col>107</xdr:col>
      <xdr:colOff>50800</xdr:colOff>
      <xdr:row>86</xdr:row>
      <xdr:rowOff>109293</xdr:rowOff>
    </xdr:to>
    <xdr:cxnSp macro="">
      <xdr:nvCxnSpPr>
        <xdr:cNvPr id="334" name="直線コネクタ 333">
          <a:extLst>
            <a:ext uri="{FF2B5EF4-FFF2-40B4-BE49-F238E27FC236}">
              <a16:creationId xmlns:a16="http://schemas.microsoft.com/office/drawing/2014/main" id="{68B84324-D0F0-4C7D-8CEA-F0F18FD3B873}"/>
            </a:ext>
          </a:extLst>
        </xdr:cNvPr>
        <xdr:cNvCxnSpPr/>
      </xdr:nvCxnSpPr>
      <xdr:spPr>
        <a:xfrm flipV="1">
          <a:off x="19545300" y="14848005"/>
          <a:ext cx="889000" cy="5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59799</xdr:rowOff>
    </xdr:from>
    <xdr:to>
      <xdr:col>98</xdr:col>
      <xdr:colOff>38100</xdr:colOff>
      <xdr:row>86</xdr:row>
      <xdr:rowOff>161399</xdr:rowOff>
    </xdr:to>
    <xdr:sp macro="" textlink="">
      <xdr:nvSpPr>
        <xdr:cNvPr id="335" name="楕円 334">
          <a:extLst>
            <a:ext uri="{FF2B5EF4-FFF2-40B4-BE49-F238E27FC236}">
              <a16:creationId xmlns:a16="http://schemas.microsoft.com/office/drawing/2014/main" id="{4B7EC153-5850-4123-986C-8CE328CB2832}"/>
            </a:ext>
          </a:extLst>
        </xdr:cNvPr>
        <xdr:cNvSpPr/>
      </xdr:nvSpPr>
      <xdr:spPr>
        <a:xfrm>
          <a:off x="18605500" y="14804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109293</xdr:rowOff>
    </xdr:from>
    <xdr:to>
      <xdr:col>102</xdr:col>
      <xdr:colOff>114300</xdr:colOff>
      <xdr:row>86</xdr:row>
      <xdr:rowOff>110599</xdr:rowOff>
    </xdr:to>
    <xdr:cxnSp macro="">
      <xdr:nvCxnSpPr>
        <xdr:cNvPr id="336" name="直線コネクタ 335">
          <a:extLst>
            <a:ext uri="{FF2B5EF4-FFF2-40B4-BE49-F238E27FC236}">
              <a16:creationId xmlns:a16="http://schemas.microsoft.com/office/drawing/2014/main" id="{386389C3-5934-4669-A861-626C6C1133AD}"/>
            </a:ext>
          </a:extLst>
        </xdr:cNvPr>
        <xdr:cNvCxnSpPr/>
      </xdr:nvCxnSpPr>
      <xdr:spPr>
        <a:xfrm flipV="1">
          <a:off x="18656300" y="14853993"/>
          <a:ext cx="8890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169181</xdr:rowOff>
    </xdr:from>
    <xdr:ext cx="469744" cy="259045"/>
    <xdr:sp macro="" textlink="">
      <xdr:nvSpPr>
        <xdr:cNvPr id="337" name="n_1aveValue【消防施設】&#10;一人当たり面積">
          <a:extLst>
            <a:ext uri="{FF2B5EF4-FFF2-40B4-BE49-F238E27FC236}">
              <a16:creationId xmlns:a16="http://schemas.microsoft.com/office/drawing/2014/main" id="{049CD554-3572-42E4-BCE0-BEA5576F6048}"/>
            </a:ext>
          </a:extLst>
        </xdr:cNvPr>
        <xdr:cNvSpPr txBox="1"/>
      </xdr:nvSpPr>
      <xdr:spPr>
        <a:xfrm>
          <a:off x="21075727" y="14913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87</xdr:row>
      <xdr:rowOff>1976</xdr:rowOff>
    </xdr:from>
    <xdr:ext cx="469744" cy="259045"/>
    <xdr:sp macro="" textlink="">
      <xdr:nvSpPr>
        <xdr:cNvPr id="338" name="n_2aveValue【消防施設】&#10;一人当たり面積">
          <a:extLst>
            <a:ext uri="{FF2B5EF4-FFF2-40B4-BE49-F238E27FC236}">
              <a16:creationId xmlns:a16="http://schemas.microsoft.com/office/drawing/2014/main" id="{8B181228-D22F-468C-89CE-872CC535F7EA}"/>
            </a:ext>
          </a:extLst>
        </xdr:cNvPr>
        <xdr:cNvSpPr txBox="1"/>
      </xdr:nvSpPr>
      <xdr:spPr>
        <a:xfrm>
          <a:off x="20199427" y="14918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87</xdr:row>
      <xdr:rowOff>2630</xdr:rowOff>
    </xdr:from>
    <xdr:ext cx="469744" cy="259045"/>
    <xdr:sp macro="" textlink="">
      <xdr:nvSpPr>
        <xdr:cNvPr id="339" name="n_3aveValue【消防施設】&#10;一人当たり面積">
          <a:extLst>
            <a:ext uri="{FF2B5EF4-FFF2-40B4-BE49-F238E27FC236}">
              <a16:creationId xmlns:a16="http://schemas.microsoft.com/office/drawing/2014/main" id="{F7725F93-E089-462B-AB9F-598FC3D57CC1}"/>
            </a:ext>
          </a:extLst>
        </xdr:cNvPr>
        <xdr:cNvSpPr txBox="1"/>
      </xdr:nvSpPr>
      <xdr:spPr>
        <a:xfrm>
          <a:off x="19310427" y="14918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87</xdr:row>
      <xdr:rowOff>7528</xdr:rowOff>
    </xdr:from>
    <xdr:ext cx="469744" cy="259045"/>
    <xdr:sp macro="" textlink="">
      <xdr:nvSpPr>
        <xdr:cNvPr id="340" name="n_4aveValue【消防施設】&#10;一人当たり面積">
          <a:extLst>
            <a:ext uri="{FF2B5EF4-FFF2-40B4-BE49-F238E27FC236}">
              <a16:creationId xmlns:a16="http://schemas.microsoft.com/office/drawing/2014/main" id="{22C1196B-CFE1-4471-A413-238688B192C1}"/>
            </a:ext>
          </a:extLst>
        </xdr:cNvPr>
        <xdr:cNvSpPr txBox="1"/>
      </xdr:nvSpPr>
      <xdr:spPr>
        <a:xfrm>
          <a:off x="18421427" y="14923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167912</xdr:rowOff>
    </xdr:from>
    <xdr:ext cx="469744" cy="259045"/>
    <xdr:sp macro="" textlink="">
      <xdr:nvSpPr>
        <xdr:cNvPr id="341" name="n_1mainValue【消防施設】&#10;一人当たり面積">
          <a:extLst>
            <a:ext uri="{FF2B5EF4-FFF2-40B4-BE49-F238E27FC236}">
              <a16:creationId xmlns:a16="http://schemas.microsoft.com/office/drawing/2014/main" id="{7B428973-0BD2-4AAF-ACD5-2455F7A13E05}"/>
            </a:ext>
          </a:extLst>
        </xdr:cNvPr>
        <xdr:cNvSpPr txBox="1"/>
      </xdr:nvSpPr>
      <xdr:spPr>
        <a:xfrm>
          <a:off x="21075727" y="14569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170632</xdr:rowOff>
    </xdr:from>
    <xdr:ext cx="469744" cy="259045"/>
    <xdr:sp macro="" textlink="">
      <xdr:nvSpPr>
        <xdr:cNvPr id="342" name="n_2mainValue【消防施設】&#10;一人当たり面積">
          <a:extLst>
            <a:ext uri="{FF2B5EF4-FFF2-40B4-BE49-F238E27FC236}">
              <a16:creationId xmlns:a16="http://schemas.microsoft.com/office/drawing/2014/main" id="{E4D6BC84-B952-4E9F-9933-196D7D95D0AE}"/>
            </a:ext>
          </a:extLst>
        </xdr:cNvPr>
        <xdr:cNvSpPr txBox="1"/>
      </xdr:nvSpPr>
      <xdr:spPr>
        <a:xfrm>
          <a:off x="20199427" y="1457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5170</xdr:rowOff>
    </xdr:from>
    <xdr:ext cx="469744" cy="259045"/>
    <xdr:sp macro="" textlink="">
      <xdr:nvSpPr>
        <xdr:cNvPr id="343" name="n_3mainValue【消防施設】&#10;一人当たり面積">
          <a:extLst>
            <a:ext uri="{FF2B5EF4-FFF2-40B4-BE49-F238E27FC236}">
              <a16:creationId xmlns:a16="http://schemas.microsoft.com/office/drawing/2014/main" id="{3ED76A75-FC3C-4E2E-9949-A4EA543E0756}"/>
            </a:ext>
          </a:extLst>
        </xdr:cNvPr>
        <xdr:cNvSpPr txBox="1"/>
      </xdr:nvSpPr>
      <xdr:spPr>
        <a:xfrm>
          <a:off x="19310427" y="14578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6476</xdr:rowOff>
    </xdr:from>
    <xdr:ext cx="469744" cy="259045"/>
    <xdr:sp macro="" textlink="">
      <xdr:nvSpPr>
        <xdr:cNvPr id="344" name="n_4mainValue【消防施設】&#10;一人当たり面積">
          <a:extLst>
            <a:ext uri="{FF2B5EF4-FFF2-40B4-BE49-F238E27FC236}">
              <a16:creationId xmlns:a16="http://schemas.microsoft.com/office/drawing/2014/main" id="{A98EB840-C92E-46E1-B3FA-376064229E2C}"/>
            </a:ext>
          </a:extLst>
        </xdr:cNvPr>
        <xdr:cNvSpPr txBox="1"/>
      </xdr:nvSpPr>
      <xdr:spPr>
        <a:xfrm>
          <a:off x="18421427" y="14579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345" name="正方形/長方形 344">
          <a:extLst>
            <a:ext uri="{FF2B5EF4-FFF2-40B4-BE49-F238E27FC236}">
              <a16:creationId xmlns:a16="http://schemas.microsoft.com/office/drawing/2014/main" id="{BD42385A-3A8E-43A9-A046-EEF0A072F7A8}"/>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346" name="正方形/長方形 345">
          <a:extLst>
            <a:ext uri="{FF2B5EF4-FFF2-40B4-BE49-F238E27FC236}">
              <a16:creationId xmlns:a16="http://schemas.microsoft.com/office/drawing/2014/main" id="{9A6CD061-0CFA-4722-A3BC-72DC3B3D7FB6}"/>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347" name="正方形/長方形 346">
          <a:extLst>
            <a:ext uri="{FF2B5EF4-FFF2-40B4-BE49-F238E27FC236}">
              <a16:creationId xmlns:a16="http://schemas.microsoft.com/office/drawing/2014/main" id="{E909BE4B-359E-4D64-A023-E1CF6FCBDA6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348" name="正方形/長方形 347">
          <a:extLst>
            <a:ext uri="{FF2B5EF4-FFF2-40B4-BE49-F238E27FC236}">
              <a16:creationId xmlns:a16="http://schemas.microsoft.com/office/drawing/2014/main" id="{41843DBA-24AE-43F0-9533-F2ED006AC33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349" name="正方形/長方形 348">
          <a:extLst>
            <a:ext uri="{FF2B5EF4-FFF2-40B4-BE49-F238E27FC236}">
              <a16:creationId xmlns:a16="http://schemas.microsoft.com/office/drawing/2014/main" id="{1E14BFCB-9444-44CB-9485-31243F2635F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350" name="正方形/長方形 349">
          <a:extLst>
            <a:ext uri="{FF2B5EF4-FFF2-40B4-BE49-F238E27FC236}">
              <a16:creationId xmlns:a16="http://schemas.microsoft.com/office/drawing/2014/main" id="{CDDDF75C-804A-4344-9521-52CF9047F49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351" name="正方形/長方形 350">
          <a:extLst>
            <a:ext uri="{FF2B5EF4-FFF2-40B4-BE49-F238E27FC236}">
              <a16:creationId xmlns:a16="http://schemas.microsoft.com/office/drawing/2014/main" id="{E2343BDF-957D-4F7C-8320-F923A4D211C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52" name="正方形/長方形 351">
          <a:extLst>
            <a:ext uri="{FF2B5EF4-FFF2-40B4-BE49-F238E27FC236}">
              <a16:creationId xmlns:a16="http://schemas.microsoft.com/office/drawing/2014/main" id="{98D6D9CC-92C2-4466-B506-D5FB35B0295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353" name="テキスト ボックス 352">
          <a:extLst>
            <a:ext uri="{FF2B5EF4-FFF2-40B4-BE49-F238E27FC236}">
              <a16:creationId xmlns:a16="http://schemas.microsoft.com/office/drawing/2014/main" id="{FA012A7C-4155-4296-A4EB-2E0A34C8EAF0}"/>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354" name="直線コネクタ 353">
          <a:extLst>
            <a:ext uri="{FF2B5EF4-FFF2-40B4-BE49-F238E27FC236}">
              <a16:creationId xmlns:a16="http://schemas.microsoft.com/office/drawing/2014/main" id="{1E82569A-3905-4B80-8987-78604704FDB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355" name="テキスト ボックス 354">
          <a:extLst>
            <a:ext uri="{FF2B5EF4-FFF2-40B4-BE49-F238E27FC236}">
              <a16:creationId xmlns:a16="http://schemas.microsoft.com/office/drawing/2014/main" id="{77105D07-7AF3-4C85-AD79-BF6E0334F6C5}"/>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356" name="直線コネクタ 355">
          <a:extLst>
            <a:ext uri="{FF2B5EF4-FFF2-40B4-BE49-F238E27FC236}">
              <a16:creationId xmlns:a16="http://schemas.microsoft.com/office/drawing/2014/main" id="{CEF78C8F-644D-4E6A-B4A0-E840BB26E123}"/>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357" name="テキスト ボックス 356">
          <a:extLst>
            <a:ext uri="{FF2B5EF4-FFF2-40B4-BE49-F238E27FC236}">
              <a16:creationId xmlns:a16="http://schemas.microsoft.com/office/drawing/2014/main" id="{17D2684A-0DD7-4C62-A8AA-A35052A447EB}"/>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358" name="直線コネクタ 357">
          <a:extLst>
            <a:ext uri="{FF2B5EF4-FFF2-40B4-BE49-F238E27FC236}">
              <a16:creationId xmlns:a16="http://schemas.microsoft.com/office/drawing/2014/main" id="{F3428A30-7002-4F26-829E-07B0401071E3}"/>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359" name="テキスト ボックス 358">
          <a:extLst>
            <a:ext uri="{FF2B5EF4-FFF2-40B4-BE49-F238E27FC236}">
              <a16:creationId xmlns:a16="http://schemas.microsoft.com/office/drawing/2014/main" id="{2F04EBAB-9FB4-4411-8D27-184725D6A5A6}"/>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360" name="直線コネクタ 359">
          <a:extLst>
            <a:ext uri="{FF2B5EF4-FFF2-40B4-BE49-F238E27FC236}">
              <a16:creationId xmlns:a16="http://schemas.microsoft.com/office/drawing/2014/main" id="{CF6E1760-D450-45A2-BC93-4DE8FF0FD6E3}"/>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361" name="テキスト ボックス 360">
          <a:extLst>
            <a:ext uri="{FF2B5EF4-FFF2-40B4-BE49-F238E27FC236}">
              <a16:creationId xmlns:a16="http://schemas.microsoft.com/office/drawing/2014/main" id="{78182BEE-3AC2-4816-9EAF-6A012465D851}"/>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362" name="直線コネクタ 361">
          <a:extLst>
            <a:ext uri="{FF2B5EF4-FFF2-40B4-BE49-F238E27FC236}">
              <a16:creationId xmlns:a16="http://schemas.microsoft.com/office/drawing/2014/main" id="{C6A44220-D39C-4CAA-80E3-E96F46F8E2BC}"/>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363" name="テキスト ボックス 362">
          <a:extLst>
            <a:ext uri="{FF2B5EF4-FFF2-40B4-BE49-F238E27FC236}">
              <a16:creationId xmlns:a16="http://schemas.microsoft.com/office/drawing/2014/main" id="{6FFA59AC-3998-4301-85ED-6B8255D39A57}"/>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364" name="直線コネクタ 363">
          <a:extLst>
            <a:ext uri="{FF2B5EF4-FFF2-40B4-BE49-F238E27FC236}">
              <a16:creationId xmlns:a16="http://schemas.microsoft.com/office/drawing/2014/main" id="{331386E0-CB27-4483-967B-1983B882D0CA}"/>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365" name="テキスト ボックス 364">
          <a:extLst>
            <a:ext uri="{FF2B5EF4-FFF2-40B4-BE49-F238E27FC236}">
              <a16:creationId xmlns:a16="http://schemas.microsoft.com/office/drawing/2014/main" id="{08F8CC41-5C24-4BFB-ADA2-7C1CABEF68A5}"/>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366" name="直線コネクタ 365">
          <a:extLst>
            <a:ext uri="{FF2B5EF4-FFF2-40B4-BE49-F238E27FC236}">
              <a16:creationId xmlns:a16="http://schemas.microsoft.com/office/drawing/2014/main" id="{F70252E1-C86B-4350-A276-3622AD6D1FD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367" name="テキスト ボックス 366">
          <a:extLst>
            <a:ext uri="{FF2B5EF4-FFF2-40B4-BE49-F238E27FC236}">
              <a16:creationId xmlns:a16="http://schemas.microsoft.com/office/drawing/2014/main" id="{026F70F4-383F-42A4-8B28-C48641A2A338}"/>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368" name="直線コネクタ 367">
          <a:extLst>
            <a:ext uri="{FF2B5EF4-FFF2-40B4-BE49-F238E27FC236}">
              <a16:creationId xmlns:a16="http://schemas.microsoft.com/office/drawing/2014/main" id="{6AD9EFD2-6CC6-477F-B20F-4ED1E5E1D429}"/>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69" name="【庁舎】&#10;有形固定資産減価償却率グラフ枠">
          <a:extLst>
            <a:ext uri="{FF2B5EF4-FFF2-40B4-BE49-F238E27FC236}">
              <a16:creationId xmlns:a16="http://schemas.microsoft.com/office/drawing/2014/main" id="{139B2C8F-C017-4D97-B48A-D4FC13DD258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30480</xdr:rowOff>
    </xdr:from>
    <xdr:to>
      <xdr:col>85</xdr:col>
      <xdr:colOff>126364</xdr:colOff>
      <xdr:row>109</xdr:row>
      <xdr:rowOff>35379</xdr:rowOff>
    </xdr:to>
    <xdr:cxnSp macro="">
      <xdr:nvCxnSpPr>
        <xdr:cNvPr id="370" name="直線コネクタ 369">
          <a:extLst>
            <a:ext uri="{FF2B5EF4-FFF2-40B4-BE49-F238E27FC236}">
              <a16:creationId xmlns:a16="http://schemas.microsoft.com/office/drawing/2014/main" id="{5AF26B77-C90D-40DF-B5FE-052F7F158EB7}"/>
            </a:ext>
          </a:extLst>
        </xdr:cNvPr>
        <xdr:cNvCxnSpPr/>
      </xdr:nvCxnSpPr>
      <xdr:spPr>
        <a:xfrm flipV="1">
          <a:off x="16318864" y="17175480"/>
          <a:ext cx="0" cy="15479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371" name="【庁舎】&#10;有形固定資産減価償却率最小値テキスト">
          <a:extLst>
            <a:ext uri="{FF2B5EF4-FFF2-40B4-BE49-F238E27FC236}">
              <a16:creationId xmlns:a16="http://schemas.microsoft.com/office/drawing/2014/main" id="{94487440-0494-4DC8-86B3-13F6DA35CAF3}"/>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372" name="直線コネクタ 371">
          <a:extLst>
            <a:ext uri="{FF2B5EF4-FFF2-40B4-BE49-F238E27FC236}">
              <a16:creationId xmlns:a16="http://schemas.microsoft.com/office/drawing/2014/main" id="{2B27114C-A080-4AA0-9D18-4BF558EBC136}"/>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148607</xdr:rowOff>
    </xdr:from>
    <xdr:ext cx="340478" cy="259045"/>
    <xdr:sp macro="" textlink="">
      <xdr:nvSpPr>
        <xdr:cNvPr id="373" name="【庁舎】&#10;有形固定資産減価償却率最大値テキスト">
          <a:extLst>
            <a:ext uri="{FF2B5EF4-FFF2-40B4-BE49-F238E27FC236}">
              <a16:creationId xmlns:a16="http://schemas.microsoft.com/office/drawing/2014/main" id="{226E6834-639D-423A-AC61-D610F92A84C8}"/>
            </a:ext>
          </a:extLst>
        </xdr:cNvPr>
        <xdr:cNvSpPr txBox="1"/>
      </xdr:nvSpPr>
      <xdr:spPr>
        <a:xfrm>
          <a:off x="16357600" y="169507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30480</xdr:rowOff>
    </xdr:from>
    <xdr:to>
      <xdr:col>86</xdr:col>
      <xdr:colOff>25400</xdr:colOff>
      <xdr:row>100</xdr:row>
      <xdr:rowOff>30480</xdr:rowOff>
    </xdr:to>
    <xdr:cxnSp macro="">
      <xdr:nvCxnSpPr>
        <xdr:cNvPr id="374" name="直線コネクタ 373">
          <a:extLst>
            <a:ext uri="{FF2B5EF4-FFF2-40B4-BE49-F238E27FC236}">
              <a16:creationId xmlns:a16="http://schemas.microsoft.com/office/drawing/2014/main" id="{44678A3E-4215-4B9B-A00B-E7DED6D743B8}"/>
            </a:ext>
          </a:extLst>
        </xdr:cNvPr>
        <xdr:cNvCxnSpPr/>
      </xdr:nvCxnSpPr>
      <xdr:spPr>
        <a:xfrm>
          <a:off x="16230600" y="1717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95266</xdr:rowOff>
    </xdr:from>
    <xdr:ext cx="405111" cy="259045"/>
    <xdr:sp macro="" textlink="">
      <xdr:nvSpPr>
        <xdr:cNvPr id="375" name="【庁舎】&#10;有形固定資産減価償却率平均値テキスト">
          <a:extLst>
            <a:ext uri="{FF2B5EF4-FFF2-40B4-BE49-F238E27FC236}">
              <a16:creationId xmlns:a16="http://schemas.microsoft.com/office/drawing/2014/main" id="{11E74DFD-D17A-4CFA-9944-AC03EC11BD5C}"/>
            </a:ext>
          </a:extLst>
        </xdr:cNvPr>
        <xdr:cNvSpPr txBox="1"/>
      </xdr:nvSpPr>
      <xdr:spPr>
        <a:xfrm>
          <a:off x="16357600" y="179260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116839</xdr:rowOff>
    </xdr:from>
    <xdr:to>
      <xdr:col>85</xdr:col>
      <xdr:colOff>177800</xdr:colOff>
      <xdr:row>105</xdr:row>
      <xdr:rowOff>46989</xdr:rowOff>
    </xdr:to>
    <xdr:sp macro="" textlink="">
      <xdr:nvSpPr>
        <xdr:cNvPr id="376" name="フローチャート: 判断 375">
          <a:extLst>
            <a:ext uri="{FF2B5EF4-FFF2-40B4-BE49-F238E27FC236}">
              <a16:creationId xmlns:a16="http://schemas.microsoft.com/office/drawing/2014/main" id="{DDD13CCE-ABF6-47DC-90D3-792EE81F7197}"/>
            </a:ext>
          </a:extLst>
        </xdr:cNvPr>
        <xdr:cNvSpPr/>
      </xdr:nvSpPr>
      <xdr:spPr>
        <a:xfrm>
          <a:off x="162687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84182</xdr:rowOff>
    </xdr:from>
    <xdr:to>
      <xdr:col>81</xdr:col>
      <xdr:colOff>101600</xdr:colOff>
      <xdr:row>105</xdr:row>
      <xdr:rowOff>14332</xdr:rowOff>
    </xdr:to>
    <xdr:sp macro="" textlink="">
      <xdr:nvSpPr>
        <xdr:cNvPr id="377" name="フローチャート: 判断 376">
          <a:extLst>
            <a:ext uri="{FF2B5EF4-FFF2-40B4-BE49-F238E27FC236}">
              <a16:creationId xmlns:a16="http://schemas.microsoft.com/office/drawing/2014/main" id="{FF237756-0F35-4E13-B5AC-E519A3793AFF}"/>
            </a:ext>
          </a:extLst>
        </xdr:cNvPr>
        <xdr:cNvSpPr/>
      </xdr:nvSpPr>
      <xdr:spPr>
        <a:xfrm>
          <a:off x="15430500" y="17914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105411</xdr:rowOff>
    </xdr:from>
    <xdr:to>
      <xdr:col>76</xdr:col>
      <xdr:colOff>165100</xdr:colOff>
      <xdr:row>105</xdr:row>
      <xdr:rowOff>35561</xdr:rowOff>
    </xdr:to>
    <xdr:sp macro="" textlink="">
      <xdr:nvSpPr>
        <xdr:cNvPr id="378" name="フローチャート: 判断 377">
          <a:extLst>
            <a:ext uri="{FF2B5EF4-FFF2-40B4-BE49-F238E27FC236}">
              <a16:creationId xmlns:a16="http://schemas.microsoft.com/office/drawing/2014/main" id="{F633A589-18FB-45FF-AC4D-503121F90894}"/>
            </a:ext>
          </a:extLst>
        </xdr:cNvPr>
        <xdr:cNvSpPr/>
      </xdr:nvSpPr>
      <xdr:spPr>
        <a:xfrm>
          <a:off x="14541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123371</xdr:rowOff>
    </xdr:from>
    <xdr:to>
      <xdr:col>72</xdr:col>
      <xdr:colOff>38100</xdr:colOff>
      <xdr:row>105</xdr:row>
      <xdr:rowOff>53521</xdr:rowOff>
    </xdr:to>
    <xdr:sp macro="" textlink="">
      <xdr:nvSpPr>
        <xdr:cNvPr id="379" name="フローチャート: 判断 378">
          <a:extLst>
            <a:ext uri="{FF2B5EF4-FFF2-40B4-BE49-F238E27FC236}">
              <a16:creationId xmlns:a16="http://schemas.microsoft.com/office/drawing/2014/main" id="{78A7C28F-22AA-45BC-BCBB-E58054983800}"/>
            </a:ext>
          </a:extLst>
        </xdr:cNvPr>
        <xdr:cNvSpPr/>
      </xdr:nvSpPr>
      <xdr:spPr>
        <a:xfrm>
          <a:off x="13652500" y="1795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157662</xdr:rowOff>
    </xdr:from>
    <xdr:to>
      <xdr:col>67</xdr:col>
      <xdr:colOff>101600</xdr:colOff>
      <xdr:row>105</xdr:row>
      <xdr:rowOff>87812</xdr:rowOff>
    </xdr:to>
    <xdr:sp macro="" textlink="">
      <xdr:nvSpPr>
        <xdr:cNvPr id="380" name="フローチャート: 判断 379">
          <a:extLst>
            <a:ext uri="{FF2B5EF4-FFF2-40B4-BE49-F238E27FC236}">
              <a16:creationId xmlns:a16="http://schemas.microsoft.com/office/drawing/2014/main" id="{8A97D881-53F4-4CED-8E05-2AD5B1A6D122}"/>
            </a:ext>
          </a:extLst>
        </xdr:cNvPr>
        <xdr:cNvSpPr/>
      </xdr:nvSpPr>
      <xdr:spPr>
        <a:xfrm>
          <a:off x="12763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381" name="テキスト ボックス 380">
          <a:extLst>
            <a:ext uri="{FF2B5EF4-FFF2-40B4-BE49-F238E27FC236}">
              <a16:creationId xmlns:a16="http://schemas.microsoft.com/office/drawing/2014/main" id="{C961BA42-EF26-42B0-B563-213625C251F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382" name="テキスト ボックス 381">
          <a:extLst>
            <a:ext uri="{FF2B5EF4-FFF2-40B4-BE49-F238E27FC236}">
              <a16:creationId xmlns:a16="http://schemas.microsoft.com/office/drawing/2014/main" id="{E3F3DE49-6041-4209-A2AE-D10CE9AF3C9D}"/>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383" name="テキスト ボックス 382">
          <a:extLst>
            <a:ext uri="{FF2B5EF4-FFF2-40B4-BE49-F238E27FC236}">
              <a16:creationId xmlns:a16="http://schemas.microsoft.com/office/drawing/2014/main" id="{8D5FCF40-57AF-4194-9149-A082023F8715}"/>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384" name="テキスト ボックス 383">
          <a:extLst>
            <a:ext uri="{FF2B5EF4-FFF2-40B4-BE49-F238E27FC236}">
              <a16:creationId xmlns:a16="http://schemas.microsoft.com/office/drawing/2014/main" id="{9CD05859-E5DB-4846-BC0C-7B9E4F151DE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385" name="テキスト ボックス 384">
          <a:extLst>
            <a:ext uri="{FF2B5EF4-FFF2-40B4-BE49-F238E27FC236}">
              <a16:creationId xmlns:a16="http://schemas.microsoft.com/office/drawing/2014/main" id="{82076AD6-AD47-4735-82B0-8B13125082D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67855</xdr:rowOff>
    </xdr:from>
    <xdr:to>
      <xdr:col>85</xdr:col>
      <xdr:colOff>177800</xdr:colOff>
      <xdr:row>104</xdr:row>
      <xdr:rowOff>169455</xdr:rowOff>
    </xdr:to>
    <xdr:sp macro="" textlink="">
      <xdr:nvSpPr>
        <xdr:cNvPr id="386" name="楕円 385">
          <a:extLst>
            <a:ext uri="{FF2B5EF4-FFF2-40B4-BE49-F238E27FC236}">
              <a16:creationId xmlns:a16="http://schemas.microsoft.com/office/drawing/2014/main" id="{46066C85-12D5-474E-B9F7-C7C7C576F47B}"/>
            </a:ext>
          </a:extLst>
        </xdr:cNvPr>
        <xdr:cNvSpPr/>
      </xdr:nvSpPr>
      <xdr:spPr>
        <a:xfrm>
          <a:off x="16268700" y="1789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90732</xdr:rowOff>
    </xdr:from>
    <xdr:ext cx="405111" cy="259045"/>
    <xdr:sp macro="" textlink="">
      <xdr:nvSpPr>
        <xdr:cNvPr id="387" name="【庁舎】&#10;有形固定資産減価償却率該当値テキスト">
          <a:extLst>
            <a:ext uri="{FF2B5EF4-FFF2-40B4-BE49-F238E27FC236}">
              <a16:creationId xmlns:a16="http://schemas.microsoft.com/office/drawing/2014/main" id="{E18DEA95-064C-4E84-A082-5C35F1211CD4}"/>
            </a:ext>
          </a:extLst>
        </xdr:cNvPr>
        <xdr:cNvSpPr txBox="1"/>
      </xdr:nvSpPr>
      <xdr:spPr>
        <a:xfrm>
          <a:off x="16357600" y="17750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31931</xdr:rowOff>
    </xdr:from>
    <xdr:to>
      <xdr:col>81</xdr:col>
      <xdr:colOff>101600</xdr:colOff>
      <xdr:row>104</xdr:row>
      <xdr:rowOff>133531</xdr:rowOff>
    </xdr:to>
    <xdr:sp macro="" textlink="">
      <xdr:nvSpPr>
        <xdr:cNvPr id="388" name="楕円 387">
          <a:extLst>
            <a:ext uri="{FF2B5EF4-FFF2-40B4-BE49-F238E27FC236}">
              <a16:creationId xmlns:a16="http://schemas.microsoft.com/office/drawing/2014/main" id="{AD1BED27-A865-4999-A3DC-39788AFCCD19}"/>
            </a:ext>
          </a:extLst>
        </xdr:cNvPr>
        <xdr:cNvSpPr/>
      </xdr:nvSpPr>
      <xdr:spPr>
        <a:xfrm>
          <a:off x="15430500" y="17862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82731</xdr:rowOff>
    </xdr:from>
    <xdr:to>
      <xdr:col>85</xdr:col>
      <xdr:colOff>127000</xdr:colOff>
      <xdr:row>104</xdr:row>
      <xdr:rowOff>118655</xdr:rowOff>
    </xdr:to>
    <xdr:cxnSp macro="">
      <xdr:nvCxnSpPr>
        <xdr:cNvPr id="389" name="直線コネクタ 388">
          <a:extLst>
            <a:ext uri="{FF2B5EF4-FFF2-40B4-BE49-F238E27FC236}">
              <a16:creationId xmlns:a16="http://schemas.microsoft.com/office/drawing/2014/main" id="{28DBC3CF-B175-408B-91B0-72E33B245ED9}"/>
            </a:ext>
          </a:extLst>
        </xdr:cNvPr>
        <xdr:cNvCxnSpPr/>
      </xdr:nvCxnSpPr>
      <xdr:spPr>
        <a:xfrm>
          <a:off x="15481300" y="17913531"/>
          <a:ext cx="8382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169092</xdr:rowOff>
    </xdr:from>
    <xdr:to>
      <xdr:col>76</xdr:col>
      <xdr:colOff>165100</xdr:colOff>
      <xdr:row>104</xdr:row>
      <xdr:rowOff>99242</xdr:rowOff>
    </xdr:to>
    <xdr:sp macro="" textlink="">
      <xdr:nvSpPr>
        <xdr:cNvPr id="390" name="楕円 389">
          <a:extLst>
            <a:ext uri="{FF2B5EF4-FFF2-40B4-BE49-F238E27FC236}">
              <a16:creationId xmlns:a16="http://schemas.microsoft.com/office/drawing/2014/main" id="{4286F083-A772-4CC1-A388-77DD486DB904}"/>
            </a:ext>
          </a:extLst>
        </xdr:cNvPr>
        <xdr:cNvSpPr/>
      </xdr:nvSpPr>
      <xdr:spPr>
        <a:xfrm>
          <a:off x="14541500" y="17828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48442</xdr:rowOff>
    </xdr:from>
    <xdr:to>
      <xdr:col>81</xdr:col>
      <xdr:colOff>50800</xdr:colOff>
      <xdr:row>104</xdr:row>
      <xdr:rowOff>82731</xdr:rowOff>
    </xdr:to>
    <xdr:cxnSp macro="">
      <xdr:nvCxnSpPr>
        <xdr:cNvPr id="391" name="直線コネクタ 390">
          <a:extLst>
            <a:ext uri="{FF2B5EF4-FFF2-40B4-BE49-F238E27FC236}">
              <a16:creationId xmlns:a16="http://schemas.microsoft.com/office/drawing/2014/main" id="{BEC2AC5C-4A5B-4679-8105-7F7393458862}"/>
            </a:ext>
          </a:extLst>
        </xdr:cNvPr>
        <xdr:cNvCxnSpPr/>
      </xdr:nvCxnSpPr>
      <xdr:spPr>
        <a:xfrm>
          <a:off x="14592300" y="17879242"/>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133169</xdr:rowOff>
    </xdr:from>
    <xdr:to>
      <xdr:col>72</xdr:col>
      <xdr:colOff>38100</xdr:colOff>
      <xdr:row>104</xdr:row>
      <xdr:rowOff>63319</xdr:rowOff>
    </xdr:to>
    <xdr:sp macro="" textlink="">
      <xdr:nvSpPr>
        <xdr:cNvPr id="392" name="楕円 391">
          <a:extLst>
            <a:ext uri="{FF2B5EF4-FFF2-40B4-BE49-F238E27FC236}">
              <a16:creationId xmlns:a16="http://schemas.microsoft.com/office/drawing/2014/main" id="{08AC8C7F-4031-4369-90E8-C18F1D63AFBD}"/>
            </a:ext>
          </a:extLst>
        </xdr:cNvPr>
        <xdr:cNvSpPr/>
      </xdr:nvSpPr>
      <xdr:spPr>
        <a:xfrm>
          <a:off x="13652500" y="17792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12519</xdr:rowOff>
    </xdr:from>
    <xdr:to>
      <xdr:col>76</xdr:col>
      <xdr:colOff>114300</xdr:colOff>
      <xdr:row>104</xdr:row>
      <xdr:rowOff>48442</xdr:rowOff>
    </xdr:to>
    <xdr:cxnSp macro="">
      <xdr:nvCxnSpPr>
        <xdr:cNvPr id="393" name="直線コネクタ 392">
          <a:extLst>
            <a:ext uri="{FF2B5EF4-FFF2-40B4-BE49-F238E27FC236}">
              <a16:creationId xmlns:a16="http://schemas.microsoft.com/office/drawing/2014/main" id="{01256A61-60BE-4ADB-8BB7-BB6F939A6929}"/>
            </a:ext>
          </a:extLst>
        </xdr:cNvPr>
        <xdr:cNvCxnSpPr/>
      </xdr:nvCxnSpPr>
      <xdr:spPr>
        <a:xfrm>
          <a:off x="13703300" y="17843319"/>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97245</xdr:rowOff>
    </xdr:from>
    <xdr:to>
      <xdr:col>67</xdr:col>
      <xdr:colOff>101600</xdr:colOff>
      <xdr:row>104</xdr:row>
      <xdr:rowOff>27395</xdr:rowOff>
    </xdr:to>
    <xdr:sp macro="" textlink="">
      <xdr:nvSpPr>
        <xdr:cNvPr id="394" name="楕円 393">
          <a:extLst>
            <a:ext uri="{FF2B5EF4-FFF2-40B4-BE49-F238E27FC236}">
              <a16:creationId xmlns:a16="http://schemas.microsoft.com/office/drawing/2014/main" id="{388B14B8-08E1-4D32-9385-483C82BE4F80}"/>
            </a:ext>
          </a:extLst>
        </xdr:cNvPr>
        <xdr:cNvSpPr/>
      </xdr:nvSpPr>
      <xdr:spPr>
        <a:xfrm>
          <a:off x="12763500" y="17756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148045</xdr:rowOff>
    </xdr:from>
    <xdr:to>
      <xdr:col>71</xdr:col>
      <xdr:colOff>177800</xdr:colOff>
      <xdr:row>104</xdr:row>
      <xdr:rowOff>12519</xdr:rowOff>
    </xdr:to>
    <xdr:cxnSp macro="">
      <xdr:nvCxnSpPr>
        <xdr:cNvPr id="395" name="直線コネクタ 394">
          <a:extLst>
            <a:ext uri="{FF2B5EF4-FFF2-40B4-BE49-F238E27FC236}">
              <a16:creationId xmlns:a16="http://schemas.microsoft.com/office/drawing/2014/main" id="{7AD8B9D0-2473-436D-A441-4266E2CCD889}"/>
            </a:ext>
          </a:extLst>
        </xdr:cNvPr>
        <xdr:cNvCxnSpPr/>
      </xdr:nvCxnSpPr>
      <xdr:spPr>
        <a:xfrm>
          <a:off x="12814300" y="17807395"/>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5459</xdr:rowOff>
    </xdr:from>
    <xdr:ext cx="405111" cy="259045"/>
    <xdr:sp macro="" textlink="">
      <xdr:nvSpPr>
        <xdr:cNvPr id="396" name="n_1aveValue【庁舎】&#10;有形固定資産減価償却率">
          <a:extLst>
            <a:ext uri="{FF2B5EF4-FFF2-40B4-BE49-F238E27FC236}">
              <a16:creationId xmlns:a16="http://schemas.microsoft.com/office/drawing/2014/main" id="{FCE9EA07-1D81-4A3F-9950-B7DA7FB9A590}"/>
            </a:ext>
          </a:extLst>
        </xdr:cNvPr>
        <xdr:cNvSpPr txBox="1"/>
      </xdr:nvSpPr>
      <xdr:spPr>
        <a:xfrm>
          <a:off x="15266044" y="180077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26688</xdr:rowOff>
    </xdr:from>
    <xdr:ext cx="405111" cy="259045"/>
    <xdr:sp macro="" textlink="">
      <xdr:nvSpPr>
        <xdr:cNvPr id="397" name="n_2aveValue【庁舎】&#10;有形固定資産減価償却率">
          <a:extLst>
            <a:ext uri="{FF2B5EF4-FFF2-40B4-BE49-F238E27FC236}">
              <a16:creationId xmlns:a16="http://schemas.microsoft.com/office/drawing/2014/main" id="{22079E9B-0304-4C8F-9C0A-CCC1A5A015C8}"/>
            </a:ext>
          </a:extLst>
        </xdr:cNvPr>
        <xdr:cNvSpPr txBox="1"/>
      </xdr:nvSpPr>
      <xdr:spPr>
        <a:xfrm>
          <a:off x="14389744" y="1802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44648</xdr:rowOff>
    </xdr:from>
    <xdr:ext cx="405111" cy="259045"/>
    <xdr:sp macro="" textlink="">
      <xdr:nvSpPr>
        <xdr:cNvPr id="398" name="n_3aveValue【庁舎】&#10;有形固定資産減価償却率">
          <a:extLst>
            <a:ext uri="{FF2B5EF4-FFF2-40B4-BE49-F238E27FC236}">
              <a16:creationId xmlns:a16="http://schemas.microsoft.com/office/drawing/2014/main" id="{EC2A5469-B41A-4DC7-B3EE-B68B35FD6883}"/>
            </a:ext>
          </a:extLst>
        </xdr:cNvPr>
        <xdr:cNvSpPr txBox="1"/>
      </xdr:nvSpPr>
      <xdr:spPr>
        <a:xfrm>
          <a:off x="13500744" y="18046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78939</xdr:rowOff>
    </xdr:from>
    <xdr:ext cx="405111" cy="259045"/>
    <xdr:sp macro="" textlink="">
      <xdr:nvSpPr>
        <xdr:cNvPr id="399" name="n_4aveValue【庁舎】&#10;有形固定資産減価償却率">
          <a:extLst>
            <a:ext uri="{FF2B5EF4-FFF2-40B4-BE49-F238E27FC236}">
              <a16:creationId xmlns:a16="http://schemas.microsoft.com/office/drawing/2014/main" id="{19E856E3-A447-4162-8D69-C9C38CC7A308}"/>
            </a:ext>
          </a:extLst>
        </xdr:cNvPr>
        <xdr:cNvSpPr txBox="1"/>
      </xdr:nvSpPr>
      <xdr:spPr>
        <a:xfrm>
          <a:off x="12611744" y="180811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150058</xdr:rowOff>
    </xdr:from>
    <xdr:ext cx="405111" cy="259045"/>
    <xdr:sp macro="" textlink="">
      <xdr:nvSpPr>
        <xdr:cNvPr id="400" name="n_1mainValue【庁舎】&#10;有形固定資産減価償却率">
          <a:extLst>
            <a:ext uri="{FF2B5EF4-FFF2-40B4-BE49-F238E27FC236}">
              <a16:creationId xmlns:a16="http://schemas.microsoft.com/office/drawing/2014/main" id="{10E9DCDD-38AD-429D-B97A-BB026CD18017}"/>
            </a:ext>
          </a:extLst>
        </xdr:cNvPr>
        <xdr:cNvSpPr txBox="1"/>
      </xdr:nvSpPr>
      <xdr:spPr>
        <a:xfrm>
          <a:off x="15266044" y="17637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115769</xdr:rowOff>
    </xdr:from>
    <xdr:ext cx="405111" cy="259045"/>
    <xdr:sp macro="" textlink="">
      <xdr:nvSpPr>
        <xdr:cNvPr id="401" name="n_2mainValue【庁舎】&#10;有形固定資産減価償却率">
          <a:extLst>
            <a:ext uri="{FF2B5EF4-FFF2-40B4-BE49-F238E27FC236}">
              <a16:creationId xmlns:a16="http://schemas.microsoft.com/office/drawing/2014/main" id="{221D1F55-610E-4F1E-84F3-E30DD7FDE291}"/>
            </a:ext>
          </a:extLst>
        </xdr:cNvPr>
        <xdr:cNvSpPr txBox="1"/>
      </xdr:nvSpPr>
      <xdr:spPr>
        <a:xfrm>
          <a:off x="14389744" y="17603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79846</xdr:rowOff>
    </xdr:from>
    <xdr:ext cx="405111" cy="259045"/>
    <xdr:sp macro="" textlink="">
      <xdr:nvSpPr>
        <xdr:cNvPr id="402" name="n_3mainValue【庁舎】&#10;有形固定資産減価償却率">
          <a:extLst>
            <a:ext uri="{FF2B5EF4-FFF2-40B4-BE49-F238E27FC236}">
              <a16:creationId xmlns:a16="http://schemas.microsoft.com/office/drawing/2014/main" id="{B4A534FC-949F-4F38-AC93-D9B7A246138B}"/>
            </a:ext>
          </a:extLst>
        </xdr:cNvPr>
        <xdr:cNvSpPr txBox="1"/>
      </xdr:nvSpPr>
      <xdr:spPr>
        <a:xfrm>
          <a:off x="13500744" y="17567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43922</xdr:rowOff>
    </xdr:from>
    <xdr:ext cx="405111" cy="259045"/>
    <xdr:sp macro="" textlink="">
      <xdr:nvSpPr>
        <xdr:cNvPr id="403" name="n_4mainValue【庁舎】&#10;有形固定資産減価償却率">
          <a:extLst>
            <a:ext uri="{FF2B5EF4-FFF2-40B4-BE49-F238E27FC236}">
              <a16:creationId xmlns:a16="http://schemas.microsoft.com/office/drawing/2014/main" id="{46B858FA-834E-4F98-AB6D-CF716FA6CF1D}"/>
            </a:ext>
          </a:extLst>
        </xdr:cNvPr>
        <xdr:cNvSpPr txBox="1"/>
      </xdr:nvSpPr>
      <xdr:spPr>
        <a:xfrm>
          <a:off x="12611744" y="17531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04" name="正方形/長方形 403">
          <a:extLst>
            <a:ext uri="{FF2B5EF4-FFF2-40B4-BE49-F238E27FC236}">
              <a16:creationId xmlns:a16="http://schemas.microsoft.com/office/drawing/2014/main" id="{6DC6AF7B-729F-45D2-9F95-F92D8819A9A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05" name="正方形/長方形 404">
          <a:extLst>
            <a:ext uri="{FF2B5EF4-FFF2-40B4-BE49-F238E27FC236}">
              <a16:creationId xmlns:a16="http://schemas.microsoft.com/office/drawing/2014/main" id="{F66A2C95-5AC0-404E-8B4B-8D6EC4F4E818}"/>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06" name="正方形/長方形 405">
          <a:extLst>
            <a:ext uri="{FF2B5EF4-FFF2-40B4-BE49-F238E27FC236}">
              <a16:creationId xmlns:a16="http://schemas.microsoft.com/office/drawing/2014/main" id="{77FCFDC0-7293-4A15-9FD3-7C225FC60F5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07" name="正方形/長方形 406">
          <a:extLst>
            <a:ext uri="{FF2B5EF4-FFF2-40B4-BE49-F238E27FC236}">
              <a16:creationId xmlns:a16="http://schemas.microsoft.com/office/drawing/2014/main" id="{056BEBEB-4F6D-48E6-AAC5-12BA11CE85D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08" name="正方形/長方形 407">
          <a:extLst>
            <a:ext uri="{FF2B5EF4-FFF2-40B4-BE49-F238E27FC236}">
              <a16:creationId xmlns:a16="http://schemas.microsoft.com/office/drawing/2014/main" id="{11F1FC47-64C6-40A8-9629-1471CBE8723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09" name="正方形/長方形 408">
          <a:extLst>
            <a:ext uri="{FF2B5EF4-FFF2-40B4-BE49-F238E27FC236}">
              <a16:creationId xmlns:a16="http://schemas.microsoft.com/office/drawing/2014/main" id="{AF54A4AA-D0A3-4E92-986F-A7F1C37DA1F8}"/>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10" name="正方形/長方形 409">
          <a:extLst>
            <a:ext uri="{FF2B5EF4-FFF2-40B4-BE49-F238E27FC236}">
              <a16:creationId xmlns:a16="http://schemas.microsoft.com/office/drawing/2014/main" id="{A0C55080-63B2-4B4B-98D0-F06321ED778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11" name="正方形/長方形 410">
          <a:extLst>
            <a:ext uri="{FF2B5EF4-FFF2-40B4-BE49-F238E27FC236}">
              <a16:creationId xmlns:a16="http://schemas.microsoft.com/office/drawing/2014/main" id="{82EA3F0A-9E97-4E1A-947F-BBF1548958F4}"/>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12" name="テキスト ボックス 411">
          <a:extLst>
            <a:ext uri="{FF2B5EF4-FFF2-40B4-BE49-F238E27FC236}">
              <a16:creationId xmlns:a16="http://schemas.microsoft.com/office/drawing/2014/main" id="{BB621AC8-25A8-4E2A-A22E-9D078DC180B2}"/>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13" name="直線コネクタ 412">
          <a:extLst>
            <a:ext uri="{FF2B5EF4-FFF2-40B4-BE49-F238E27FC236}">
              <a16:creationId xmlns:a16="http://schemas.microsoft.com/office/drawing/2014/main" id="{709EE7CF-2EB5-4F14-B160-48C557286C04}"/>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414" name="直線コネクタ 413">
          <a:extLst>
            <a:ext uri="{FF2B5EF4-FFF2-40B4-BE49-F238E27FC236}">
              <a16:creationId xmlns:a16="http://schemas.microsoft.com/office/drawing/2014/main" id="{FD8BFF42-3B95-4396-83D7-D0467AB19B07}"/>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415" name="テキスト ボックス 414">
          <a:extLst>
            <a:ext uri="{FF2B5EF4-FFF2-40B4-BE49-F238E27FC236}">
              <a16:creationId xmlns:a16="http://schemas.microsoft.com/office/drawing/2014/main" id="{29690EAA-87A5-4EE4-B646-2D62E3293223}"/>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416" name="直線コネクタ 415">
          <a:extLst>
            <a:ext uri="{FF2B5EF4-FFF2-40B4-BE49-F238E27FC236}">
              <a16:creationId xmlns:a16="http://schemas.microsoft.com/office/drawing/2014/main" id="{81DD83A7-B4F8-436E-A274-5332DB576473}"/>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417" name="テキスト ボックス 416">
          <a:extLst>
            <a:ext uri="{FF2B5EF4-FFF2-40B4-BE49-F238E27FC236}">
              <a16:creationId xmlns:a16="http://schemas.microsoft.com/office/drawing/2014/main" id="{95018130-7A3C-4F29-A9D9-DA8D641A5206}"/>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418" name="直線コネクタ 417">
          <a:extLst>
            <a:ext uri="{FF2B5EF4-FFF2-40B4-BE49-F238E27FC236}">
              <a16:creationId xmlns:a16="http://schemas.microsoft.com/office/drawing/2014/main" id="{380CA01F-FF6A-408D-B863-8C4F3F087025}"/>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419" name="テキスト ボックス 418">
          <a:extLst>
            <a:ext uri="{FF2B5EF4-FFF2-40B4-BE49-F238E27FC236}">
              <a16:creationId xmlns:a16="http://schemas.microsoft.com/office/drawing/2014/main" id="{24F12A79-ABEB-43F4-94AB-5D1DBB8FCD17}"/>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420" name="直線コネクタ 419">
          <a:extLst>
            <a:ext uri="{FF2B5EF4-FFF2-40B4-BE49-F238E27FC236}">
              <a16:creationId xmlns:a16="http://schemas.microsoft.com/office/drawing/2014/main" id="{0E18CCA2-7F3C-4F49-B879-F5EBEB6DBC9D}"/>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421" name="テキスト ボックス 420">
          <a:extLst>
            <a:ext uri="{FF2B5EF4-FFF2-40B4-BE49-F238E27FC236}">
              <a16:creationId xmlns:a16="http://schemas.microsoft.com/office/drawing/2014/main" id="{596872E8-9BE9-4702-9F49-5E2BDED97A06}"/>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22" name="直線コネクタ 421">
          <a:extLst>
            <a:ext uri="{FF2B5EF4-FFF2-40B4-BE49-F238E27FC236}">
              <a16:creationId xmlns:a16="http://schemas.microsoft.com/office/drawing/2014/main" id="{8325B20A-8167-4D2D-AFA8-BC9E17824DD5}"/>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23" name="テキスト ボックス 422">
          <a:extLst>
            <a:ext uri="{FF2B5EF4-FFF2-40B4-BE49-F238E27FC236}">
              <a16:creationId xmlns:a16="http://schemas.microsoft.com/office/drawing/2014/main" id="{CB1036E7-0054-412D-9D92-B1D34620E211}"/>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24" name="【庁舎】&#10;一人当たり面積グラフ枠">
          <a:extLst>
            <a:ext uri="{FF2B5EF4-FFF2-40B4-BE49-F238E27FC236}">
              <a16:creationId xmlns:a16="http://schemas.microsoft.com/office/drawing/2014/main" id="{58DEDB90-A6F4-45EE-A5ED-555D352E837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125577</xdr:rowOff>
    </xdr:from>
    <xdr:to>
      <xdr:col>116</xdr:col>
      <xdr:colOff>62864</xdr:colOff>
      <xdr:row>108</xdr:row>
      <xdr:rowOff>3505</xdr:rowOff>
    </xdr:to>
    <xdr:cxnSp macro="">
      <xdr:nvCxnSpPr>
        <xdr:cNvPr id="425" name="直線コネクタ 424">
          <a:extLst>
            <a:ext uri="{FF2B5EF4-FFF2-40B4-BE49-F238E27FC236}">
              <a16:creationId xmlns:a16="http://schemas.microsoft.com/office/drawing/2014/main" id="{11FC0D5A-F949-46CB-BB42-C107AD0F629E}"/>
            </a:ext>
          </a:extLst>
        </xdr:cNvPr>
        <xdr:cNvCxnSpPr/>
      </xdr:nvCxnSpPr>
      <xdr:spPr>
        <a:xfrm flipV="1">
          <a:off x="22160864" y="17270577"/>
          <a:ext cx="0" cy="12495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7332</xdr:rowOff>
    </xdr:from>
    <xdr:ext cx="469744" cy="259045"/>
    <xdr:sp macro="" textlink="">
      <xdr:nvSpPr>
        <xdr:cNvPr id="426" name="【庁舎】&#10;一人当たり面積最小値テキスト">
          <a:extLst>
            <a:ext uri="{FF2B5EF4-FFF2-40B4-BE49-F238E27FC236}">
              <a16:creationId xmlns:a16="http://schemas.microsoft.com/office/drawing/2014/main" id="{CA9F0981-E3EE-4B9B-BEBC-DD3067A612D4}"/>
            </a:ext>
          </a:extLst>
        </xdr:cNvPr>
        <xdr:cNvSpPr txBox="1"/>
      </xdr:nvSpPr>
      <xdr:spPr>
        <a:xfrm>
          <a:off x="22199600" y="18523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3505</xdr:rowOff>
    </xdr:from>
    <xdr:to>
      <xdr:col>116</xdr:col>
      <xdr:colOff>152400</xdr:colOff>
      <xdr:row>108</xdr:row>
      <xdr:rowOff>3505</xdr:rowOff>
    </xdr:to>
    <xdr:cxnSp macro="">
      <xdr:nvCxnSpPr>
        <xdr:cNvPr id="427" name="直線コネクタ 426">
          <a:extLst>
            <a:ext uri="{FF2B5EF4-FFF2-40B4-BE49-F238E27FC236}">
              <a16:creationId xmlns:a16="http://schemas.microsoft.com/office/drawing/2014/main" id="{7061B2A9-1025-46CF-BD2A-2982CAFFC688}"/>
            </a:ext>
          </a:extLst>
        </xdr:cNvPr>
        <xdr:cNvCxnSpPr/>
      </xdr:nvCxnSpPr>
      <xdr:spPr>
        <a:xfrm>
          <a:off x="22072600" y="18520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72254</xdr:rowOff>
    </xdr:from>
    <xdr:ext cx="469744" cy="259045"/>
    <xdr:sp macro="" textlink="">
      <xdr:nvSpPr>
        <xdr:cNvPr id="428" name="【庁舎】&#10;一人当たり面積最大値テキスト">
          <a:extLst>
            <a:ext uri="{FF2B5EF4-FFF2-40B4-BE49-F238E27FC236}">
              <a16:creationId xmlns:a16="http://schemas.microsoft.com/office/drawing/2014/main" id="{6B6C941E-89A2-42D1-B1B5-FB5F4DF51A43}"/>
            </a:ext>
          </a:extLst>
        </xdr:cNvPr>
        <xdr:cNvSpPr txBox="1"/>
      </xdr:nvSpPr>
      <xdr:spPr>
        <a:xfrm>
          <a:off x="22199600" y="17045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125577</xdr:rowOff>
    </xdr:from>
    <xdr:to>
      <xdr:col>116</xdr:col>
      <xdr:colOff>152400</xdr:colOff>
      <xdr:row>100</xdr:row>
      <xdr:rowOff>125577</xdr:rowOff>
    </xdr:to>
    <xdr:cxnSp macro="">
      <xdr:nvCxnSpPr>
        <xdr:cNvPr id="429" name="直線コネクタ 428">
          <a:extLst>
            <a:ext uri="{FF2B5EF4-FFF2-40B4-BE49-F238E27FC236}">
              <a16:creationId xmlns:a16="http://schemas.microsoft.com/office/drawing/2014/main" id="{32C2FAA0-DD66-40F7-90A2-00057E67E9E4}"/>
            </a:ext>
          </a:extLst>
        </xdr:cNvPr>
        <xdr:cNvCxnSpPr/>
      </xdr:nvCxnSpPr>
      <xdr:spPr>
        <a:xfrm>
          <a:off x="22072600" y="17270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105782</xdr:rowOff>
    </xdr:from>
    <xdr:ext cx="469744" cy="259045"/>
    <xdr:sp macro="" textlink="">
      <xdr:nvSpPr>
        <xdr:cNvPr id="430" name="【庁舎】&#10;一人当たり面積平均値テキスト">
          <a:extLst>
            <a:ext uri="{FF2B5EF4-FFF2-40B4-BE49-F238E27FC236}">
              <a16:creationId xmlns:a16="http://schemas.microsoft.com/office/drawing/2014/main" id="{C6966308-B65A-4268-8D89-F8E307F7614A}"/>
            </a:ext>
          </a:extLst>
        </xdr:cNvPr>
        <xdr:cNvSpPr txBox="1"/>
      </xdr:nvSpPr>
      <xdr:spPr>
        <a:xfrm>
          <a:off x="22199600" y="182794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127355</xdr:rowOff>
    </xdr:from>
    <xdr:to>
      <xdr:col>116</xdr:col>
      <xdr:colOff>114300</xdr:colOff>
      <xdr:row>107</xdr:row>
      <xdr:rowOff>57505</xdr:rowOff>
    </xdr:to>
    <xdr:sp macro="" textlink="">
      <xdr:nvSpPr>
        <xdr:cNvPr id="431" name="フローチャート: 判断 430">
          <a:extLst>
            <a:ext uri="{FF2B5EF4-FFF2-40B4-BE49-F238E27FC236}">
              <a16:creationId xmlns:a16="http://schemas.microsoft.com/office/drawing/2014/main" id="{991BCA45-7438-45E5-9408-48A242185988}"/>
            </a:ext>
          </a:extLst>
        </xdr:cNvPr>
        <xdr:cNvSpPr/>
      </xdr:nvSpPr>
      <xdr:spPr>
        <a:xfrm>
          <a:off x="22110700" y="18301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126670</xdr:rowOff>
    </xdr:from>
    <xdr:to>
      <xdr:col>112</xdr:col>
      <xdr:colOff>38100</xdr:colOff>
      <xdr:row>107</xdr:row>
      <xdr:rowOff>56820</xdr:rowOff>
    </xdr:to>
    <xdr:sp macro="" textlink="">
      <xdr:nvSpPr>
        <xdr:cNvPr id="432" name="フローチャート: 判断 431">
          <a:extLst>
            <a:ext uri="{FF2B5EF4-FFF2-40B4-BE49-F238E27FC236}">
              <a16:creationId xmlns:a16="http://schemas.microsoft.com/office/drawing/2014/main" id="{AA30A857-9B2F-4B6F-B736-0D4F371D8A20}"/>
            </a:ext>
          </a:extLst>
        </xdr:cNvPr>
        <xdr:cNvSpPr/>
      </xdr:nvSpPr>
      <xdr:spPr>
        <a:xfrm>
          <a:off x="21272500" y="1830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134899</xdr:rowOff>
    </xdr:from>
    <xdr:to>
      <xdr:col>107</xdr:col>
      <xdr:colOff>101600</xdr:colOff>
      <xdr:row>107</xdr:row>
      <xdr:rowOff>65049</xdr:rowOff>
    </xdr:to>
    <xdr:sp macro="" textlink="">
      <xdr:nvSpPr>
        <xdr:cNvPr id="433" name="フローチャート: 判断 432">
          <a:extLst>
            <a:ext uri="{FF2B5EF4-FFF2-40B4-BE49-F238E27FC236}">
              <a16:creationId xmlns:a16="http://schemas.microsoft.com/office/drawing/2014/main" id="{837E63EF-F301-49CA-8EED-F236ABEE507E}"/>
            </a:ext>
          </a:extLst>
        </xdr:cNvPr>
        <xdr:cNvSpPr/>
      </xdr:nvSpPr>
      <xdr:spPr>
        <a:xfrm>
          <a:off x="20383500" y="18308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147929</xdr:rowOff>
    </xdr:from>
    <xdr:to>
      <xdr:col>102</xdr:col>
      <xdr:colOff>165100</xdr:colOff>
      <xdr:row>107</xdr:row>
      <xdr:rowOff>78079</xdr:rowOff>
    </xdr:to>
    <xdr:sp macro="" textlink="">
      <xdr:nvSpPr>
        <xdr:cNvPr id="434" name="フローチャート: 判断 433">
          <a:extLst>
            <a:ext uri="{FF2B5EF4-FFF2-40B4-BE49-F238E27FC236}">
              <a16:creationId xmlns:a16="http://schemas.microsoft.com/office/drawing/2014/main" id="{8B3E8829-6015-4E49-A1B7-09B0A105D17C}"/>
            </a:ext>
          </a:extLst>
        </xdr:cNvPr>
        <xdr:cNvSpPr/>
      </xdr:nvSpPr>
      <xdr:spPr>
        <a:xfrm>
          <a:off x="19494500" y="183216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157987</xdr:rowOff>
    </xdr:from>
    <xdr:to>
      <xdr:col>98</xdr:col>
      <xdr:colOff>38100</xdr:colOff>
      <xdr:row>107</xdr:row>
      <xdr:rowOff>88137</xdr:rowOff>
    </xdr:to>
    <xdr:sp macro="" textlink="">
      <xdr:nvSpPr>
        <xdr:cNvPr id="435" name="フローチャート: 判断 434">
          <a:extLst>
            <a:ext uri="{FF2B5EF4-FFF2-40B4-BE49-F238E27FC236}">
              <a16:creationId xmlns:a16="http://schemas.microsoft.com/office/drawing/2014/main" id="{B51D96BC-E135-45D1-8467-91B94283D5A1}"/>
            </a:ext>
          </a:extLst>
        </xdr:cNvPr>
        <xdr:cNvSpPr/>
      </xdr:nvSpPr>
      <xdr:spPr>
        <a:xfrm>
          <a:off x="18605500" y="18331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436" name="テキスト ボックス 435">
          <a:extLst>
            <a:ext uri="{FF2B5EF4-FFF2-40B4-BE49-F238E27FC236}">
              <a16:creationId xmlns:a16="http://schemas.microsoft.com/office/drawing/2014/main" id="{C05EB7CB-151B-400C-8FC3-018A98A745E2}"/>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437" name="テキスト ボックス 436">
          <a:extLst>
            <a:ext uri="{FF2B5EF4-FFF2-40B4-BE49-F238E27FC236}">
              <a16:creationId xmlns:a16="http://schemas.microsoft.com/office/drawing/2014/main" id="{F9C41B0C-4E83-4FA8-BE1F-1220CC4BD00A}"/>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438" name="テキスト ボックス 437">
          <a:extLst>
            <a:ext uri="{FF2B5EF4-FFF2-40B4-BE49-F238E27FC236}">
              <a16:creationId xmlns:a16="http://schemas.microsoft.com/office/drawing/2014/main" id="{C5E40E3E-275C-4254-A45E-207EB5E9A6B5}"/>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439" name="テキスト ボックス 438">
          <a:extLst>
            <a:ext uri="{FF2B5EF4-FFF2-40B4-BE49-F238E27FC236}">
              <a16:creationId xmlns:a16="http://schemas.microsoft.com/office/drawing/2014/main" id="{2A199F92-8485-4656-894D-7E8E581087C2}"/>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440" name="テキスト ボックス 439">
          <a:extLst>
            <a:ext uri="{FF2B5EF4-FFF2-40B4-BE49-F238E27FC236}">
              <a16:creationId xmlns:a16="http://schemas.microsoft.com/office/drawing/2014/main" id="{1F80FE7B-DA0F-46A4-9F71-DD1D20FB104B}"/>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71349</xdr:rowOff>
    </xdr:from>
    <xdr:to>
      <xdr:col>116</xdr:col>
      <xdr:colOff>114300</xdr:colOff>
      <xdr:row>107</xdr:row>
      <xdr:rowOff>1499</xdr:rowOff>
    </xdr:to>
    <xdr:sp macro="" textlink="">
      <xdr:nvSpPr>
        <xdr:cNvPr id="441" name="楕円 440">
          <a:extLst>
            <a:ext uri="{FF2B5EF4-FFF2-40B4-BE49-F238E27FC236}">
              <a16:creationId xmlns:a16="http://schemas.microsoft.com/office/drawing/2014/main" id="{CABDC398-1C8C-444E-A071-A2D033B2BF7F}"/>
            </a:ext>
          </a:extLst>
        </xdr:cNvPr>
        <xdr:cNvSpPr/>
      </xdr:nvSpPr>
      <xdr:spPr>
        <a:xfrm>
          <a:off x="22110700" y="18245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94226</xdr:rowOff>
    </xdr:from>
    <xdr:ext cx="469744" cy="259045"/>
    <xdr:sp macro="" textlink="">
      <xdr:nvSpPr>
        <xdr:cNvPr id="442" name="【庁舎】&#10;一人当たり面積該当値テキスト">
          <a:extLst>
            <a:ext uri="{FF2B5EF4-FFF2-40B4-BE49-F238E27FC236}">
              <a16:creationId xmlns:a16="http://schemas.microsoft.com/office/drawing/2014/main" id="{979C1942-E3EB-4B4A-8BEF-3C045D34D810}"/>
            </a:ext>
          </a:extLst>
        </xdr:cNvPr>
        <xdr:cNvSpPr txBox="1"/>
      </xdr:nvSpPr>
      <xdr:spPr>
        <a:xfrm>
          <a:off x="22199600" y="18096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84379</xdr:rowOff>
    </xdr:from>
    <xdr:to>
      <xdr:col>112</xdr:col>
      <xdr:colOff>38100</xdr:colOff>
      <xdr:row>107</xdr:row>
      <xdr:rowOff>14529</xdr:rowOff>
    </xdr:to>
    <xdr:sp macro="" textlink="">
      <xdr:nvSpPr>
        <xdr:cNvPr id="443" name="楕円 442">
          <a:extLst>
            <a:ext uri="{FF2B5EF4-FFF2-40B4-BE49-F238E27FC236}">
              <a16:creationId xmlns:a16="http://schemas.microsoft.com/office/drawing/2014/main" id="{83F506E4-2141-4875-BE64-5C5787CFFCCE}"/>
            </a:ext>
          </a:extLst>
        </xdr:cNvPr>
        <xdr:cNvSpPr/>
      </xdr:nvSpPr>
      <xdr:spPr>
        <a:xfrm>
          <a:off x="21272500" y="18258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122149</xdr:rowOff>
    </xdr:from>
    <xdr:to>
      <xdr:col>116</xdr:col>
      <xdr:colOff>63500</xdr:colOff>
      <xdr:row>106</xdr:row>
      <xdr:rowOff>135179</xdr:rowOff>
    </xdr:to>
    <xdr:cxnSp macro="">
      <xdr:nvCxnSpPr>
        <xdr:cNvPr id="444" name="直線コネクタ 443">
          <a:extLst>
            <a:ext uri="{FF2B5EF4-FFF2-40B4-BE49-F238E27FC236}">
              <a16:creationId xmlns:a16="http://schemas.microsoft.com/office/drawing/2014/main" id="{4CAC5D94-B8DC-4630-AB93-FF9B48B4FE93}"/>
            </a:ext>
          </a:extLst>
        </xdr:cNvPr>
        <xdr:cNvCxnSpPr/>
      </xdr:nvCxnSpPr>
      <xdr:spPr>
        <a:xfrm flipV="1">
          <a:off x="21323300" y="18295849"/>
          <a:ext cx="838200" cy="1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95580</xdr:rowOff>
    </xdr:from>
    <xdr:to>
      <xdr:col>107</xdr:col>
      <xdr:colOff>101600</xdr:colOff>
      <xdr:row>107</xdr:row>
      <xdr:rowOff>25730</xdr:rowOff>
    </xdr:to>
    <xdr:sp macro="" textlink="">
      <xdr:nvSpPr>
        <xdr:cNvPr id="445" name="楕円 444">
          <a:extLst>
            <a:ext uri="{FF2B5EF4-FFF2-40B4-BE49-F238E27FC236}">
              <a16:creationId xmlns:a16="http://schemas.microsoft.com/office/drawing/2014/main" id="{BF05BA4E-C941-4BA3-9508-10312430CD31}"/>
            </a:ext>
          </a:extLst>
        </xdr:cNvPr>
        <xdr:cNvSpPr/>
      </xdr:nvSpPr>
      <xdr:spPr>
        <a:xfrm>
          <a:off x="20383500" y="1826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135179</xdr:rowOff>
    </xdr:from>
    <xdr:to>
      <xdr:col>111</xdr:col>
      <xdr:colOff>177800</xdr:colOff>
      <xdr:row>106</xdr:row>
      <xdr:rowOff>146380</xdr:rowOff>
    </xdr:to>
    <xdr:cxnSp macro="">
      <xdr:nvCxnSpPr>
        <xdr:cNvPr id="446" name="直線コネクタ 445">
          <a:extLst>
            <a:ext uri="{FF2B5EF4-FFF2-40B4-BE49-F238E27FC236}">
              <a16:creationId xmlns:a16="http://schemas.microsoft.com/office/drawing/2014/main" id="{21937AC9-789F-4D04-B714-1ED3E74B41C4}"/>
            </a:ext>
          </a:extLst>
        </xdr:cNvPr>
        <xdr:cNvCxnSpPr/>
      </xdr:nvCxnSpPr>
      <xdr:spPr>
        <a:xfrm flipV="1">
          <a:off x="20434300" y="18308879"/>
          <a:ext cx="889000" cy="11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105181</xdr:rowOff>
    </xdr:from>
    <xdr:to>
      <xdr:col>102</xdr:col>
      <xdr:colOff>165100</xdr:colOff>
      <xdr:row>107</xdr:row>
      <xdr:rowOff>35331</xdr:rowOff>
    </xdr:to>
    <xdr:sp macro="" textlink="">
      <xdr:nvSpPr>
        <xdr:cNvPr id="447" name="楕円 446">
          <a:extLst>
            <a:ext uri="{FF2B5EF4-FFF2-40B4-BE49-F238E27FC236}">
              <a16:creationId xmlns:a16="http://schemas.microsoft.com/office/drawing/2014/main" id="{5771D041-9250-4011-AB48-545CCBC70524}"/>
            </a:ext>
          </a:extLst>
        </xdr:cNvPr>
        <xdr:cNvSpPr/>
      </xdr:nvSpPr>
      <xdr:spPr>
        <a:xfrm>
          <a:off x="19494500" y="18278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146380</xdr:rowOff>
    </xdr:from>
    <xdr:to>
      <xdr:col>107</xdr:col>
      <xdr:colOff>50800</xdr:colOff>
      <xdr:row>106</xdr:row>
      <xdr:rowOff>155981</xdr:rowOff>
    </xdr:to>
    <xdr:cxnSp macro="">
      <xdr:nvCxnSpPr>
        <xdr:cNvPr id="448" name="直線コネクタ 447">
          <a:extLst>
            <a:ext uri="{FF2B5EF4-FFF2-40B4-BE49-F238E27FC236}">
              <a16:creationId xmlns:a16="http://schemas.microsoft.com/office/drawing/2014/main" id="{26A19732-0AAB-452C-9896-041D874FD616}"/>
            </a:ext>
          </a:extLst>
        </xdr:cNvPr>
        <xdr:cNvCxnSpPr/>
      </xdr:nvCxnSpPr>
      <xdr:spPr>
        <a:xfrm flipV="1">
          <a:off x="19545300" y="18320080"/>
          <a:ext cx="889000" cy="9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111125</xdr:rowOff>
    </xdr:from>
    <xdr:to>
      <xdr:col>98</xdr:col>
      <xdr:colOff>38100</xdr:colOff>
      <xdr:row>107</xdr:row>
      <xdr:rowOff>41275</xdr:rowOff>
    </xdr:to>
    <xdr:sp macro="" textlink="">
      <xdr:nvSpPr>
        <xdr:cNvPr id="449" name="楕円 448">
          <a:extLst>
            <a:ext uri="{FF2B5EF4-FFF2-40B4-BE49-F238E27FC236}">
              <a16:creationId xmlns:a16="http://schemas.microsoft.com/office/drawing/2014/main" id="{7627128A-1B48-45AF-A373-BC994E46DE51}"/>
            </a:ext>
          </a:extLst>
        </xdr:cNvPr>
        <xdr:cNvSpPr/>
      </xdr:nvSpPr>
      <xdr:spPr>
        <a:xfrm>
          <a:off x="18605500" y="1828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155981</xdr:rowOff>
    </xdr:from>
    <xdr:to>
      <xdr:col>102</xdr:col>
      <xdr:colOff>114300</xdr:colOff>
      <xdr:row>106</xdr:row>
      <xdr:rowOff>161925</xdr:rowOff>
    </xdr:to>
    <xdr:cxnSp macro="">
      <xdr:nvCxnSpPr>
        <xdr:cNvPr id="450" name="直線コネクタ 449">
          <a:extLst>
            <a:ext uri="{FF2B5EF4-FFF2-40B4-BE49-F238E27FC236}">
              <a16:creationId xmlns:a16="http://schemas.microsoft.com/office/drawing/2014/main" id="{84B73A7F-CDE3-4C6B-998F-6A433C729CFD}"/>
            </a:ext>
          </a:extLst>
        </xdr:cNvPr>
        <xdr:cNvCxnSpPr/>
      </xdr:nvCxnSpPr>
      <xdr:spPr>
        <a:xfrm flipV="1">
          <a:off x="18656300" y="18329681"/>
          <a:ext cx="889000" cy="5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47947</xdr:rowOff>
    </xdr:from>
    <xdr:ext cx="469744" cy="259045"/>
    <xdr:sp macro="" textlink="">
      <xdr:nvSpPr>
        <xdr:cNvPr id="451" name="n_1aveValue【庁舎】&#10;一人当たり面積">
          <a:extLst>
            <a:ext uri="{FF2B5EF4-FFF2-40B4-BE49-F238E27FC236}">
              <a16:creationId xmlns:a16="http://schemas.microsoft.com/office/drawing/2014/main" id="{1AB11C46-FCAD-4C0C-B450-84A7DB575440}"/>
            </a:ext>
          </a:extLst>
        </xdr:cNvPr>
        <xdr:cNvSpPr txBox="1"/>
      </xdr:nvSpPr>
      <xdr:spPr>
        <a:xfrm>
          <a:off x="21075727" y="18393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56176</xdr:rowOff>
    </xdr:from>
    <xdr:ext cx="469744" cy="259045"/>
    <xdr:sp macro="" textlink="">
      <xdr:nvSpPr>
        <xdr:cNvPr id="452" name="n_2aveValue【庁舎】&#10;一人当たり面積">
          <a:extLst>
            <a:ext uri="{FF2B5EF4-FFF2-40B4-BE49-F238E27FC236}">
              <a16:creationId xmlns:a16="http://schemas.microsoft.com/office/drawing/2014/main" id="{817B4C8F-69E3-4C93-BBDD-FDD41EDC4BBF}"/>
            </a:ext>
          </a:extLst>
        </xdr:cNvPr>
        <xdr:cNvSpPr txBox="1"/>
      </xdr:nvSpPr>
      <xdr:spPr>
        <a:xfrm>
          <a:off x="20199427" y="18401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69206</xdr:rowOff>
    </xdr:from>
    <xdr:ext cx="469744" cy="259045"/>
    <xdr:sp macro="" textlink="">
      <xdr:nvSpPr>
        <xdr:cNvPr id="453" name="n_3aveValue【庁舎】&#10;一人当たり面積">
          <a:extLst>
            <a:ext uri="{FF2B5EF4-FFF2-40B4-BE49-F238E27FC236}">
              <a16:creationId xmlns:a16="http://schemas.microsoft.com/office/drawing/2014/main" id="{ECF3C7FD-F88E-4EFB-B8D4-3DDA78E5E43E}"/>
            </a:ext>
          </a:extLst>
        </xdr:cNvPr>
        <xdr:cNvSpPr txBox="1"/>
      </xdr:nvSpPr>
      <xdr:spPr>
        <a:xfrm>
          <a:off x="19310427" y="18414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79264</xdr:rowOff>
    </xdr:from>
    <xdr:ext cx="469744" cy="259045"/>
    <xdr:sp macro="" textlink="">
      <xdr:nvSpPr>
        <xdr:cNvPr id="454" name="n_4aveValue【庁舎】&#10;一人当たり面積">
          <a:extLst>
            <a:ext uri="{FF2B5EF4-FFF2-40B4-BE49-F238E27FC236}">
              <a16:creationId xmlns:a16="http://schemas.microsoft.com/office/drawing/2014/main" id="{B74C5754-7511-48B6-8D2C-888735401574}"/>
            </a:ext>
          </a:extLst>
        </xdr:cNvPr>
        <xdr:cNvSpPr txBox="1"/>
      </xdr:nvSpPr>
      <xdr:spPr>
        <a:xfrm>
          <a:off x="18421427" y="18424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31056</xdr:rowOff>
    </xdr:from>
    <xdr:ext cx="469744" cy="259045"/>
    <xdr:sp macro="" textlink="">
      <xdr:nvSpPr>
        <xdr:cNvPr id="455" name="n_1mainValue【庁舎】&#10;一人当たり面積">
          <a:extLst>
            <a:ext uri="{FF2B5EF4-FFF2-40B4-BE49-F238E27FC236}">
              <a16:creationId xmlns:a16="http://schemas.microsoft.com/office/drawing/2014/main" id="{FD8C2751-5EA0-4028-A7C6-B467611449A2}"/>
            </a:ext>
          </a:extLst>
        </xdr:cNvPr>
        <xdr:cNvSpPr txBox="1"/>
      </xdr:nvSpPr>
      <xdr:spPr>
        <a:xfrm>
          <a:off x="21075727" y="18033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42257</xdr:rowOff>
    </xdr:from>
    <xdr:ext cx="469744" cy="259045"/>
    <xdr:sp macro="" textlink="">
      <xdr:nvSpPr>
        <xdr:cNvPr id="456" name="n_2mainValue【庁舎】&#10;一人当たり面積">
          <a:extLst>
            <a:ext uri="{FF2B5EF4-FFF2-40B4-BE49-F238E27FC236}">
              <a16:creationId xmlns:a16="http://schemas.microsoft.com/office/drawing/2014/main" id="{0EC8EF13-5FB3-47F2-96E4-9CC70749BE8D}"/>
            </a:ext>
          </a:extLst>
        </xdr:cNvPr>
        <xdr:cNvSpPr txBox="1"/>
      </xdr:nvSpPr>
      <xdr:spPr>
        <a:xfrm>
          <a:off x="20199427" y="18044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51858</xdr:rowOff>
    </xdr:from>
    <xdr:ext cx="469744" cy="259045"/>
    <xdr:sp macro="" textlink="">
      <xdr:nvSpPr>
        <xdr:cNvPr id="457" name="n_3mainValue【庁舎】&#10;一人当たり面積">
          <a:extLst>
            <a:ext uri="{FF2B5EF4-FFF2-40B4-BE49-F238E27FC236}">
              <a16:creationId xmlns:a16="http://schemas.microsoft.com/office/drawing/2014/main" id="{64DC9A34-DD9F-4391-B31A-4531A66D2EA5}"/>
            </a:ext>
          </a:extLst>
        </xdr:cNvPr>
        <xdr:cNvSpPr txBox="1"/>
      </xdr:nvSpPr>
      <xdr:spPr>
        <a:xfrm>
          <a:off x="19310427" y="18054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57802</xdr:rowOff>
    </xdr:from>
    <xdr:ext cx="469744" cy="259045"/>
    <xdr:sp macro="" textlink="">
      <xdr:nvSpPr>
        <xdr:cNvPr id="458" name="n_4mainValue【庁舎】&#10;一人当たり面積">
          <a:extLst>
            <a:ext uri="{FF2B5EF4-FFF2-40B4-BE49-F238E27FC236}">
              <a16:creationId xmlns:a16="http://schemas.microsoft.com/office/drawing/2014/main" id="{9242A4B6-5EF4-4774-A1C8-90D2FA2DC291}"/>
            </a:ext>
          </a:extLst>
        </xdr:cNvPr>
        <xdr:cNvSpPr txBox="1"/>
      </xdr:nvSpPr>
      <xdr:spPr>
        <a:xfrm>
          <a:off x="18421427" y="18060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459" name="正方形/長方形 458">
          <a:extLst>
            <a:ext uri="{FF2B5EF4-FFF2-40B4-BE49-F238E27FC236}">
              <a16:creationId xmlns:a16="http://schemas.microsoft.com/office/drawing/2014/main" id="{9B83FB65-ADAA-4AA8-B417-4A368CE6E64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460" name="正方形/長方形 459">
          <a:extLst>
            <a:ext uri="{FF2B5EF4-FFF2-40B4-BE49-F238E27FC236}">
              <a16:creationId xmlns:a16="http://schemas.microsoft.com/office/drawing/2014/main" id="{74FBAB77-9B1A-44AC-B27C-19B917973CA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461" name="テキスト ボックス 460">
          <a:extLst>
            <a:ext uri="{FF2B5EF4-FFF2-40B4-BE49-F238E27FC236}">
              <a16:creationId xmlns:a16="http://schemas.microsoft.com/office/drawing/2014/main" id="{7F42DAE8-6EB9-4522-BA50-FA65DF9D7B63}"/>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一般廃棄物処理施設の有形固定資産減価償却率が令和元年度に</a:t>
          </a:r>
          <a:r>
            <a:rPr kumimoji="1" lang="en-US" altLang="ja-JP" sz="1100" b="0" i="0" baseline="0">
              <a:solidFill>
                <a:schemeClr val="dk1"/>
              </a:solidFill>
              <a:effectLst/>
              <a:latin typeface="+mn-lt"/>
              <a:ea typeface="+mn-ea"/>
              <a:cs typeface="+mn-cs"/>
            </a:rPr>
            <a:t>100</a:t>
          </a:r>
          <a:r>
            <a:rPr kumimoji="1" lang="ja-JP" altLang="ja-JP" sz="1100" b="0" i="0" baseline="0">
              <a:solidFill>
                <a:schemeClr val="dk1"/>
              </a:solidFill>
              <a:effectLst/>
              <a:latin typeface="+mn-lt"/>
              <a:ea typeface="+mn-ea"/>
              <a:cs typeface="+mn-cs"/>
            </a:rPr>
            <a:t>％になった要因は、取得年度の修正によるものである。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庁舎については、耐震性が無いことから平成</a:t>
          </a:r>
          <a:r>
            <a:rPr kumimoji="1" lang="en-US" altLang="ja-JP" sz="1100" b="0" i="0" baseline="0">
              <a:solidFill>
                <a:schemeClr val="dk1"/>
              </a:solidFill>
              <a:effectLst/>
              <a:latin typeface="+mn-lt"/>
              <a:ea typeface="+mn-ea"/>
              <a:cs typeface="+mn-cs"/>
            </a:rPr>
            <a:t>31</a:t>
          </a:r>
          <a:r>
            <a:rPr kumimoji="1" lang="ja-JP" altLang="ja-JP" sz="1100" b="0" i="0" baseline="0">
              <a:solidFill>
                <a:schemeClr val="dk1"/>
              </a:solidFill>
              <a:effectLst/>
              <a:latin typeface="+mn-lt"/>
              <a:ea typeface="+mn-ea"/>
              <a:cs typeface="+mn-cs"/>
            </a:rPr>
            <a:t>年１月に別施設へと緊急的に移転を行い、旧庁舎については令和２年度に取り壊しを行った。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また、消防施設については、老朽化が著しい施設等の順次建替及び修繕等を行っており、公共施設等総合管理計画や個別施設計画の見直しを行う中で、今後の管理について検討していく。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604" t="s">
        <v>76</v>
      </c>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c r="BD1" s="604"/>
      <c r="BE1" s="604"/>
      <c r="BF1" s="604"/>
      <c r="BG1" s="604"/>
      <c r="BH1" s="604"/>
      <c r="BI1" s="604"/>
      <c r="BJ1" s="604"/>
      <c r="BK1" s="604"/>
      <c r="BL1" s="604"/>
      <c r="BM1" s="604"/>
      <c r="BN1" s="604"/>
      <c r="BO1" s="604"/>
      <c r="BP1" s="604"/>
      <c r="BQ1" s="604"/>
      <c r="BR1" s="604"/>
      <c r="BS1" s="604"/>
      <c r="BT1" s="604"/>
      <c r="BU1" s="604"/>
      <c r="BV1" s="604"/>
      <c r="BW1" s="604"/>
      <c r="BX1" s="604"/>
      <c r="BY1" s="604"/>
      <c r="BZ1" s="604"/>
      <c r="CA1" s="604"/>
      <c r="CB1" s="604"/>
      <c r="CC1" s="604"/>
      <c r="CD1" s="604"/>
      <c r="CE1" s="604"/>
      <c r="CF1" s="604"/>
      <c r="CG1" s="604"/>
      <c r="CH1" s="604"/>
      <c r="CI1" s="604"/>
      <c r="CJ1" s="604"/>
      <c r="CK1" s="604"/>
      <c r="CL1" s="604"/>
      <c r="CM1" s="604"/>
      <c r="CN1" s="604"/>
      <c r="CO1" s="604"/>
      <c r="CP1" s="604"/>
      <c r="CQ1" s="604"/>
      <c r="CR1" s="604"/>
      <c r="CS1" s="604"/>
      <c r="CT1" s="604"/>
      <c r="CU1" s="604"/>
      <c r="CV1" s="604"/>
      <c r="CW1" s="604"/>
      <c r="CX1" s="604"/>
      <c r="CY1" s="604"/>
      <c r="CZ1" s="604"/>
      <c r="DA1" s="604"/>
      <c r="DB1" s="604"/>
      <c r="DC1" s="604"/>
      <c r="DD1" s="604"/>
      <c r="DE1" s="604"/>
      <c r="DF1" s="604"/>
      <c r="DG1" s="604"/>
      <c r="DH1" s="604"/>
      <c r="DI1" s="604"/>
      <c r="DJ1" s="163"/>
      <c r="DK1" s="163"/>
      <c r="DL1" s="163"/>
      <c r="DM1" s="163"/>
      <c r="DN1" s="163"/>
      <c r="DO1" s="163"/>
    </row>
    <row r="2" spans="1:119" ht="24.75" thickBot="1" x14ac:dyDescent="0.2">
      <c r="B2" s="164" t="s">
        <v>77</v>
      </c>
      <c r="C2" s="164"/>
      <c r="D2" s="165"/>
    </row>
    <row r="3" spans="1:119" ht="18.75" customHeight="1" thickBot="1" x14ac:dyDescent="0.2">
      <c r="A3" s="163"/>
      <c r="B3" s="605" t="s">
        <v>78</v>
      </c>
      <c r="C3" s="606"/>
      <c r="D3" s="606"/>
      <c r="E3" s="607"/>
      <c r="F3" s="607"/>
      <c r="G3" s="607"/>
      <c r="H3" s="607"/>
      <c r="I3" s="607"/>
      <c r="J3" s="607"/>
      <c r="K3" s="607"/>
      <c r="L3" s="607" t="s">
        <v>79</v>
      </c>
      <c r="M3" s="607"/>
      <c r="N3" s="607"/>
      <c r="O3" s="607"/>
      <c r="P3" s="607"/>
      <c r="Q3" s="607"/>
      <c r="R3" s="610"/>
      <c r="S3" s="610"/>
      <c r="T3" s="610"/>
      <c r="U3" s="610"/>
      <c r="V3" s="611"/>
      <c r="W3" s="501" t="s">
        <v>80</v>
      </c>
      <c r="X3" s="502"/>
      <c r="Y3" s="502"/>
      <c r="Z3" s="502"/>
      <c r="AA3" s="502"/>
      <c r="AB3" s="606"/>
      <c r="AC3" s="610" t="s">
        <v>81</v>
      </c>
      <c r="AD3" s="502"/>
      <c r="AE3" s="502"/>
      <c r="AF3" s="502"/>
      <c r="AG3" s="502"/>
      <c r="AH3" s="502"/>
      <c r="AI3" s="502"/>
      <c r="AJ3" s="502"/>
      <c r="AK3" s="502"/>
      <c r="AL3" s="572"/>
      <c r="AM3" s="501" t="s">
        <v>82</v>
      </c>
      <c r="AN3" s="502"/>
      <c r="AO3" s="502"/>
      <c r="AP3" s="502"/>
      <c r="AQ3" s="502"/>
      <c r="AR3" s="502"/>
      <c r="AS3" s="502"/>
      <c r="AT3" s="502"/>
      <c r="AU3" s="502"/>
      <c r="AV3" s="502"/>
      <c r="AW3" s="502"/>
      <c r="AX3" s="572"/>
      <c r="AY3" s="564" t="s">
        <v>1</v>
      </c>
      <c r="AZ3" s="565"/>
      <c r="BA3" s="565"/>
      <c r="BB3" s="565"/>
      <c r="BC3" s="565"/>
      <c r="BD3" s="565"/>
      <c r="BE3" s="565"/>
      <c r="BF3" s="565"/>
      <c r="BG3" s="565"/>
      <c r="BH3" s="565"/>
      <c r="BI3" s="565"/>
      <c r="BJ3" s="565"/>
      <c r="BK3" s="565"/>
      <c r="BL3" s="565"/>
      <c r="BM3" s="614"/>
      <c r="BN3" s="501" t="s">
        <v>83</v>
      </c>
      <c r="BO3" s="502"/>
      <c r="BP3" s="502"/>
      <c r="BQ3" s="502"/>
      <c r="BR3" s="502"/>
      <c r="BS3" s="502"/>
      <c r="BT3" s="502"/>
      <c r="BU3" s="572"/>
      <c r="BV3" s="501" t="s">
        <v>84</v>
      </c>
      <c r="BW3" s="502"/>
      <c r="BX3" s="502"/>
      <c r="BY3" s="502"/>
      <c r="BZ3" s="502"/>
      <c r="CA3" s="502"/>
      <c r="CB3" s="502"/>
      <c r="CC3" s="572"/>
      <c r="CD3" s="564" t="s">
        <v>1</v>
      </c>
      <c r="CE3" s="565"/>
      <c r="CF3" s="565"/>
      <c r="CG3" s="565"/>
      <c r="CH3" s="565"/>
      <c r="CI3" s="565"/>
      <c r="CJ3" s="565"/>
      <c r="CK3" s="565"/>
      <c r="CL3" s="565"/>
      <c r="CM3" s="565"/>
      <c r="CN3" s="565"/>
      <c r="CO3" s="565"/>
      <c r="CP3" s="565"/>
      <c r="CQ3" s="565"/>
      <c r="CR3" s="565"/>
      <c r="CS3" s="614"/>
      <c r="CT3" s="501" t="s">
        <v>85</v>
      </c>
      <c r="CU3" s="502"/>
      <c r="CV3" s="502"/>
      <c r="CW3" s="502"/>
      <c r="CX3" s="502"/>
      <c r="CY3" s="502"/>
      <c r="CZ3" s="502"/>
      <c r="DA3" s="572"/>
      <c r="DB3" s="501" t="s">
        <v>86</v>
      </c>
      <c r="DC3" s="502"/>
      <c r="DD3" s="502"/>
      <c r="DE3" s="502"/>
      <c r="DF3" s="502"/>
      <c r="DG3" s="502"/>
      <c r="DH3" s="502"/>
      <c r="DI3" s="572"/>
    </row>
    <row r="4" spans="1:119" ht="18.75" customHeight="1" x14ac:dyDescent="0.15">
      <c r="A4" s="163"/>
      <c r="B4" s="580"/>
      <c r="C4" s="581"/>
      <c r="D4" s="581"/>
      <c r="E4" s="582"/>
      <c r="F4" s="582"/>
      <c r="G4" s="582"/>
      <c r="H4" s="582"/>
      <c r="I4" s="582"/>
      <c r="J4" s="582"/>
      <c r="K4" s="582"/>
      <c r="L4" s="582"/>
      <c r="M4" s="582"/>
      <c r="N4" s="582"/>
      <c r="O4" s="582"/>
      <c r="P4" s="582"/>
      <c r="Q4" s="582"/>
      <c r="R4" s="586"/>
      <c r="S4" s="586"/>
      <c r="T4" s="586"/>
      <c r="U4" s="586"/>
      <c r="V4" s="587"/>
      <c r="W4" s="573"/>
      <c r="X4" s="383"/>
      <c r="Y4" s="383"/>
      <c r="Z4" s="383"/>
      <c r="AA4" s="383"/>
      <c r="AB4" s="581"/>
      <c r="AC4" s="586"/>
      <c r="AD4" s="383"/>
      <c r="AE4" s="383"/>
      <c r="AF4" s="383"/>
      <c r="AG4" s="383"/>
      <c r="AH4" s="383"/>
      <c r="AI4" s="383"/>
      <c r="AJ4" s="383"/>
      <c r="AK4" s="383"/>
      <c r="AL4" s="574"/>
      <c r="AM4" s="523"/>
      <c r="AN4" s="421"/>
      <c r="AO4" s="421"/>
      <c r="AP4" s="421"/>
      <c r="AQ4" s="421"/>
      <c r="AR4" s="421"/>
      <c r="AS4" s="421"/>
      <c r="AT4" s="421"/>
      <c r="AU4" s="421"/>
      <c r="AV4" s="421"/>
      <c r="AW4" s="421"/>
      <c r="AX4" s="613"/>
      <c r="AY4" s="458" t="s">
        <v>87</v>
      </c>
      <c r="AZ4" s="459"/>
      <c r="BA4" s="459"/>
      <c r="BB4" s="459"/>
      <c r="BC4" s="459"/>
      <c r="BD4" s="459"/>
      <c r="BE4" s="459"/>
      <c r="BF4" s="459"/>
      <c r="BG4" s="459"/>
      <c r="BH4" s="459"/>
      <c r="BI4" s="459"/>
      <c r="BJ4" s="459"/>
      <c r="BK4" s="459"/>
      <c r="BL4" s="459"/>
      <c r="BM4" s="460"/>
      <c r="BN4" s="461">
        <v>6276723</v>
      </c>
      <c r="BO4" s="462"/>
      <c r="BP4" s="462"/>
      <c r="BQ4" s="462"/>
      <c r="BR4" s="462"/>
      <c r="BS4" s="462"/>
      <c r="BT4" s="462"/>
      <c r="BU4" s="463"/>
      <c r="BV4" s="461">
        <v>5767594</v>
      </c>
      <c r="BW4" s="462"/>
      <c r="BX4" s="462"/>
      <c r="BY4" s="462"/>
      <c r="BZ4" s="462"/>
      <c r="CA4" s="462"/>
      <c r="CB4" s="462"/>
      <c r="CC4" s="463"/>
      <c r="CD4" s="598" t="s">
        <v>88</v>
      </c>
      <c r="CE4" s="599"/>
      <c r="CF4" s="599"/>
      <c r="CG4" s="599"/>
      <c r="CH4" s="599"/>
      <c r="CI4" s="599"/>
      <c r="CJ4" s="599"/>
      <c r="CK4" s="599"/>
      <c r="CL4" s="599"/>
      <c r="CM4" s="599"/>
      <c r="CN4" s="599"/>
      <c r="CO4" s="599"/>
      <c r="CP4" s="599"/>
      <c r="CQ4" s="599"/>
      <c r="CR4" s="599"/>
      <c r="CS4" s="600"/>
      <c r="CT4" s="601">
        <v>3</v>
      </c>
      <c r="CU4" s="602"/>
      <c r="CV4" s="602"/>
      <c r="CW4" s="602"/>
      <c r="CX4" s="602"/>
      <c r="CY4" s="602"/>
      <c r="CZ4" s="602"/>
      <c r="DA4" s="603"/>
      <c r="DB4" s="601">
        <v>2.1</v>
      </c>
      <c r="DC4" s="602"/>
      <c r="DD4" s="602"/>
      <c r="DE4" s="602"/>
      <c r="DF4" s="602"/>
      <c r="DG4" s="602"/>
      <c r="DH4" s="602"/>
      <c r="DI4" s="603"/>
    </row>
    <row r="5" spans="1:119" ht="18.75" customHeight="1" x14ac:dyDescent="0.15">
      <c r="A5" s="163"/>
      <c r="B5" s="608"/>
      <c r="C5" s="422"/>
      <c r="D5" s="422"/>
      <c r="E5" s="609"/>
      <c r="F5" s="609"/>
      <c r="G5" s="609"/>
      <c r="H5" s="609"/>
      <c r="I5" s="609"/>
      <c r="J5" s="609"/>
      <c r="K5" s="609"/>
      <c r="L5" s="609"/>
      <c r="M5" s="609"/>
      <c r="N5" s="609"/>
      <c r="O5" s="609"/>
      <c r="P5" s="609"/>
      <c r="Q5" s="609"/>
      <c r="R5" s="420"/>
      <c r="S5" s="420"/>
      <c r="T5" s="420"/>
      <c r="U5" s="420"/>
      <c r="V5" s="612"/>
      <c r="W5" s="523"/>
      <c r="X5" s="421"/>
      <c r="Y5" s="421"/>
      <c r="Z5" s="421"/>
      <c r="AA5" s="421"/>
      <c r="AB5" s="422"/>
      <c r="AC5" s="420"/>
      <c r="AD5" s="421"/>
      <c r="AE5" s="421"/>
      <c r="AF5" s="421"/>
      <c r="AG5" s="421"/>
      <c r="AH5" s="421"/>
      <c r="AI5" s="421"/>
      <c r="AJ5" s="421"/>
      <c r="AK5" s="421"/>
      <c r="AL5" s="613"/>
      <c r="AM5" s="489" t="s">
        <v>89</v>
      </c>
      <c r="AN5" s="389"/>
      <c r="AO5" s="389"/>
      <c r="AP5" s="389"/>
      <c r="AQ5" s="389"/>
      <c r="AR5" s="389"/>
      <c r="AS5" s="389"/>
      <c r="AT5" s="390"/>
      <c r="AU5" s="490" t="s">
        <v>90</v>
      </c>
      <c r="AV5" s="491"/>
      <c r="AW5" s="491"/>
      <c r="AX5" s="491"/>
      <c r="AY5" s="446" t="s">
        <v>91</v>
      </c>
      <c r="AZ5" s="447"/>
      <c r="BA5" s="447"/>
      <c r="BB5" s="447"/>
      <c r="BC5" s="447"/>
      <c r="BD5" s="447"/>
      <c r="BE5" s="447"/>
      <c r="BF5" s="447"/>
      <c r="BG5" s="447"/>
      <c r="BH5" s="447"/>
      <c r="BI5" s="447"/>
      <c r="BJ5" s="447"/>
      <c r="BK5" s="447"/>
      <c r="BL5" s="447"/>
      <c r="BM5" s="448"/>
      <c r="BN5" s="432">
        <v>5966918</v>
      </c>
      <c r="BO5" s="433"/>
      <c r="BP5" s="433"/>
      <c r="BQ5" s="433"/>
      <c r="BR5" s="433"/>
      <c r="BS5" s="433"/>
      <c r="BT5" s="433"/>
      <c r="BU5" s="434"/>
      <c r="BV5" s="432">
        <v>5531486</v>
      </c>
      <c r="BW5" s="433"/>
      <c r="BX5" s="433"/>
      <c r="BY5" s="433"/>
      <c r="BZ5" s="433"/>
      <c r="CA5" s="433"/>
      <c r="CB5" s="433"/>
      <c r="CC5" s="434"/>
      <c r="CD5" s="472" t="s">
        <v>92</v>
      </c>
      <c r="CE5" s="392"/>
      <c r="CF5" s="392"/>
      <c r="CG5" s="392"/>
      <c r="CH5" s="392"/>
      <c r="CI5" s="392"/>
      <c r="CJ5" s="392"/>
      <c r="CK5" s="392"/>
      <c r="CL5" s="392"/>
      <c r="CM5" s="392"/>
      <c r="CN5" s="392"/>
      <c r="CO5" s="392"/>
      <c r="CP5" s="392"/>
      <c r="CQ5" s="392"/>
      <c r="CR5" s="392"/>
      <c r="CS5" s="473"/>
      <c r="CT5" s="429">
        <v>77.599999999999994</v>
      </c>
      <c r="CU5" s="430"/>
      <c r="CV5" s="430"/>
      <c r="CW5" s="430"/>
      <c r="CX5" s="430"/>
      <c r="CY5" s="430"/>
      <c r="CZ5" s="430"/>
      <c r="DA5" s="431"/>
      <c r="DB5" s="429">
        <v>67.400000000000006</v>
      </c>
      <c r="DC5" s="430"/>
      <c r="DD5" s="430"/>
      <c r="DE5" s="430"/>
      <c r="DF5" s="430"/>
      <c r="DG5" s="430"/>
      <c r="DH5" s="430"/>
      <c r="DI5" s="431"/>
    </row>
    <row r="6" spans="1:119" ht="18.75" customHeight="1" x14ac:dyDescent="0.15">
      <c r="A6" s="163"/>
      <c r="B6" s="578" t="s">
        <v>93</v>
      </c>
      <c r="C6" s="419"/>
      <c r="D6" s="419"/>
      <c r="E6" s="579"/>
      <c r="F6" s="579"/>
      <c r="G6" s="579"/>
      <c r="H6" s="579"/>
      <c r="I6" s="579"/>
      <c r="J6" s="579"/>
      <c r="K6" s="579"/>
      <c r="L6" s="579" t="s">
        <v>94</v>
      </c>
      <c r="M6" s="579"/>
      <c r="N6" s="579"/>
      <c r="O6" s="579"/>
      <c r="P6" s="579"/>
      <c r="Q6" s="579"/>
      <c r="R6" s="417"/>
      <c r="S6" s="417"/>
      <c r="T6" s="417"/>
      <c r="U6" s="417"/>
      <c r="V6" s="585"/>
      <c r="W6" s="522" t="s">
        <v>95</v>
      </c>
      <c r="X6" s="418"/>
      <c r="Y6" s="418"/>
      <c r="Z6" s="418"/>
      <c r="AA6" s="418"/>
      <c r="AB6" s="419"/>
      <c r="AC6" s="590" t="s">
        <v>96</v>
      </c>
      <c r="AD6" s="591"/>
      <c r="AE6" s="591"/>
      <c r="AF6" s="591"/>
      <c r="AG6" s="591"/>
      <c r="AH6" s="591"/>
      <c r="AI6" s="591"/>
      <c r="AJ6" s="591"/>
      <c r="AK6" s="591"/>
      <c r="AL6" s="592"/>
      <c r="AM6" s="489" t="s">
        <v>97</v>
      </c>
      <c r="AN6" s="389"/>
      <c r="AO6" s="389"/>
      <c r="AP6" s="389"/>
      <c r="AQ6" s="389"/>
      <c r="AR6" s="389"/>
      <c r="AS6" s="389"/>
      <c r="AT6" s="390"/>
      <c r="AU6" s="490" t="s">
        <v>90</v>
      </c>
      <c r="AV6" s="491"/>
      <c r="AW6" s="491"/>
      <c r="AX6" s="491"/>
      <c r="AY6" s="446" t="s">
        <v>98</v>
      </c>
      <c r="AZ6" s="447"/>
      <c r="BA6" s="447"/>
      <c r="BB6" s="447"/>
      <c r="BC6" s="447"/>
      <c r="BD6" s="447"/>
      <c r="BE6" s="447"/>
      <c r="BF6" s="447"/>
      <c r="BG6" s="447"/>
      <c r="BH6" s="447"/>
      <c r="BI6" s="447"/>
      <c r="BJ6" s="447"/>
      <c r="BK6" s="447"/>
      <c r="BL6" s="447"/>
      <c r="BM6" s="448"/>
      <c r="BN6" s="432">
        <v>309805</v>
      </c>
      <c r="BO6" s="433"/>
      <c r="BP6" s="433"/>
      <c r="BQ6" s="433"/>
      <c r="BR6" s="433"/>
      <c r="BS6" s="433"/>
      <c r="BT6" s="433"/>
      <c r="BU6" s="434"/>
      <c r="BV6" s="432">
        <v>236108</v>
      </c>
      <c r="BW6" s="433"/>
      <c r="BX6" s="433"/>
      <c r="BY6" s="433"/>
      <c r="BZ6" s="433"/>
      <c r="CA6" s="433"/>
      <c r="CB6" s="433"/>
      <c r="CC6" s="434"/>
      <c r="CD6" s="472" t="s">
        <v>99</v>
      </c>
      <c r="CE6" s="392"/>
      <c r="CF6" s="392"/>
      <c r="CG6" s="392"/>
      <c r="CH6" s="392"/>
      <c r="CI6" s="392"/>
      <c r="CJ6" s="392"/>
      <c r="CK6" s="392"/>
      <c r="CL6" s="392"/>
      <c r="CM6" s="392"/>
      <c r="CN6" s="392"/>
      <c r="CO6" s="392"/>
      <c r="CP6" s="392"/>
      <c r="CQ6" s="392"/>
      <c r="CR6" s="392"/>
      <c r="CS6" s="473"/>
      <c r="CT6" s="575">
        <v>77.8</v>
      </c>
      <c r="CU6" s="576"/>
      <c r="CV6" s="576"/>
      <c r="CW6" s="576"/>
      <c r="CX6" s="576"/>
      <c r="CY6" s="576"/>
      <c r="CZ6" s="576"/>
      <c r="DA6" s="577"/>
      <c r="DB6" s="575">
        <v>67.7</v>
      </c>
      <c r="DC6" s="576"/>
      <c r="DD6" s="576"/>
      <c r="DE6" s="576"/>
      <c r="DF6" s="576"/>
      <c r="DG6" s="576"/>
      <c r="DH6" s="576"/>
      <c r="DI6" s="577"/>
    </row>
    <row r="7" spans="1:119" ht="18.75" customHeight="1" x14ac:dyDescent="0.15">
      <c r="A7" s="163"/>
      <c r="B7" s="580"/>
      <c r="C7" s="581"/>
      <c r="D7" s="581"/>
      <c r="E7" s="582"/>
      <c r="F7" s="582"/>
      <c r="G7" s="582"/>
      <c r="H7" s="582"/>
      <c r="I7" s="582"/>
      <c r="J7" s="582"/>
      <c r="K7" s="582"/>
      <c r="L7" s="582"/>
      <c r="M7" s="582"/>
      <c r="N7" s="582"/>
      <c r="O7" s="582"/>
      <c r="P7" s="582"/>
      <c r="Q7" s="582"/>
      <c r="R7" s="586"/>
      <c r="S7" s="586"/>
      <c r="T7" s="586"/>
      <c r="U7" s="586"/>
      <c r="V7" s="587"/>
      <c r="W7" s="573"/>
      <c r="X7" s="383"/>
      <c r="Y7" s="383"/>
      <c r="Z7" s="383"/>
      <c r="AA7" s="383"/>
      <c r="AB7" s="581"/>
      <c r="AC7" s="593"/>
      <c r="AD7" s="384"/>
      <c r="AE7" s="384"/>
      <c r="AF7" s="384"/>
      <c r="AG7" s="384"/>
      <c r="AH7" s="384"/>
      <c r="AI7" s="384"/>
      <c r="AJ7" s="384"/>
      <c r="AK7" s="384"/>
      <c r="AL7" s="594"/>
      <c r="AM7" s="489" t="s">
        <v>100</v>
      </c>
      <c r="AN7" s="389"/>
      <c r="AO7" s="389"/>
      <c r="AP7" s="389"/>
      <c r="AQ7" s="389"/>
      <c r="AR7" s="389"/>
      <c r="AS7" s="389"/>
      <c r="AT7" s="390"/>
      <c r="AU7" s="490" t="s">
        <v>90</v>
      </c>
      <c r="AV7" s="491"/>
      <c r="AW7" s="491"/>
      <c r="AX7" s="491"/>
      <c r="AY7" s="446" t="s">
        <v>101</v>
      </c>
      <c r="AZ7" s="447"/>
      <c r="BA7" s="447"/>
      <c r="BB7" s="447"/>
      <c r="BC7" s="447"/>
      <c r="BD7" s="447"/>
      <c r="BE7" s="447"/>
      <c r="BF7" s="447"/>
      <c r="BG7" s="447"/>
      <c r="BH7" s="447"/>
      <c r="BI7" s="447"/>
      <c r="BJ7" s="447"/>
      <c r="BK7" s="447"/>
      <c r="BL7" s="447"/>
      <c r="BM7" s="448"/>
      <c r="BN7" s="432">
        <v>195397</v>
      </c>
      <c r="BO7" s="433"/>
      <c r="BP7" s="433"/>
      <c r="BQ7" s="433"/>
      <c r="BR7" s="433"/>
      <c r="BS7" s="433"/>
      <c r="BT7" s="433"/>
      <c r="BU7" s="434"/>
      <c r="BV7" s="432">
        <v>160536</v>
      </c>
      <c r="BW7" s="433"/>
      <c r="BX7" s="433"/>
      <c r="BY7" s="433"/>
      <c r="BZ7" s="433"/>
      <c r="CA7" s="433"/>
      <c r="CB7" s="433"/>
      <c r="CC7" s="434"/>
      <c r="CD7" s="472" t="s">
        <v>102</v>
      </c>
      <c r="CE7" s="392"/>
      <c r="CF7" s="392"/>
      <c r="CG7" s="392"/>
      <c r="CH7" s="392"/>
      <c r="CI7" s="392"/>
      <c r="CJ7" s="392"/>
      <c r="CK7" s="392"/>
      <c r="CL7" s="392"/>
      <c r="CM7" s="392"/>
      <c r="CN7" s="392"/>
      <c r="CO7" s="392"/>
      <c r="CP7" s="392"/>
      <c r="CQ7" s="392"/>
      <c r="CR7" s="392"/>
      <c r="CS7" s="473"/>
      <c r="CT7" s="432">
        <v>3791342</v>
      </c>
      <c r="CU7" s="433"/>
      <c r="CV7" s="433"/>
      <c r="CW7" s="433"/>
      <c r="CX7" s="433"/>
      <c r="CY7" s="433"/>
      <c r="CZ7" s="433"/>
      <c r="DA7" s="434"/>
      <c r="DB7" s="432">
        <v>3676181</v>
      </c>
      <c r="DC7" s="433"/>
      <c r="DD7" s="433"/>
      <c r="DE7" s="433"/>
      <c r="DF7" s="433"/>
      <c r="DG7" s="433"/>
      <c r="DH7" s="433"/>
      <c r="DI7" s="434"/>
    </row>
    <row r="8" spans="1:119" ht="18.75" customHeight="1" thickBot="1" x14ac:dyDescent="0.2">
      <c r="A8" s="163"/>
      <c r="B8" s="583"/>
      <c r="C8" s="528"/>
      <c r="D8" s="528"/>
      <c r="E8" s="584"/>
      <c r="F8" s="584"/>
      <c r="G8" s="584"/>
      <c r="H8" s="584"/>
      <c r="I8" s="584"/>
      <c r="J8" s="584"/>
      <c r="K8" s="584"/>
      <c r="L8" s="584"/>
      <c r="M8" s="584"/>
      <c r="N8" s="584"/>
      <c r="O8" s="584"/>
      <c r="P8" s="584"/>
      <c r="Q8" s="584"/>
      <c r="R8" s="588"/>
      <c r="S8" s="588"/>
      <c r="T8" s="588"/>
      <c r="U8" s="588"/>
      <c r="V8" s="589"/>
      <c r="W8" s="503"/>
      <c r="X8" s="504"/>
      <c r="Y8" s="504"/>
      <c r="Z8" s="504"/>
      <c r="AA8" s="504"/>
      <c r="AB8" s="528"/>
      <c r="AC8" s="595"/>
      <c r="AD8" s="596"/>
      <c r="AE8" s="596"/>
      <c r="AF8" s="596"/>
      <c r="AG8" s="596"/>
      <c r="AH8" s="596"/>
      <c r="AI8" s="596"/>
      <c r="AJ8" s="596"/>
      <c r="AK8" s="596"/>
      <c r="AL8" s="597"/>
      <c r="AM8" s="489" t="s">
        <v>103</v>
      </c>
      <c r="AN8" s="389"/>
      <c r="AO8" s="389"/>
      <c r="AP8" s="389"/>
      <c r="AQ8" s="389"/>
      <c r="AR8" s="389"/>
      <c r="AS8" s="389"/>
      <c r="AT8" s="390"/>
      <c r="AU8" s="490" t="s">
        <v>90</v>
      </c>
      <c r="AV8" s="491"/>
      <c r="AW8" s="491"/>
      <c r="AX8" s="491"/>
      <c r="AY8" s="446" t="s">
        <v>104</v>
      </c>
      <c r="AZ8" s="447"/>
      <c r="BA8" s="447"/>
      <c r="BB8" s="447"/>
      <c r="BC8" s="447"/>
      <c r="BD8" s="447"/>
      <c r="BE8" s="447"/>
      <c r="BF8" s="447"/>
      <c r="BG8" s="447"/>
      <c r="BH8" s="447"/>
      <c r="BI8" s="447"/>
      <c r="BJ8" s="447"/>
      <c r="BK8" s="447"/>
      <c r="BL8" s="447"/>
      <c r="BM8" s="448"/>
      <c r="BN8" s="432">
        <v>114408</v>
      </c>
      <c r="BO8" s="433"/>
      <c r="BP8" s="433"/>
      <c r="BQ8" s="433"/>
      <c r="BR8" s="433"/>
      <c r="BS8" s="433"/>
      <c r="BT8" s="433"/>
      <c r="BU8" s="434"/>
      <c r="BV8" s="432">
        <v>75572</v>
      </c>
      <c r="BW8" s="433"/>
      <c r="BX8" s="433"/>
      <c r="BY8" s="433"/>
      <c r="BZ8" s="433"/>
      <c r="CA8" s="433"/>
      <c r="CB8" s="433"/>
      <c r="CC8" s="434"/>
      <c r="CD8" s="472" t="s">
        <v>105</v>
      </c>
      <c r="CE8" s="392"/>
      <c r="CF8" s="392"/>
      <c r="CG8" s="392"/>
      <c r="CH8" s="392"/>
      <c r="CI8" s="392"/>
      <c r="CJ8" s="392"/>
      <c r="CK8" s="392"/>
      <c r="CL8" s="392"/>
      <c r="CM8" s="392"/>
      <c r="CN8" s="392"/>
      <c r="CO8" s="392"/>
      <c r="CP8" s="392"/>
      <c r="CQ8" s="392"/>
      <c r="CR8" s="392"/>
      <c r="CS8" s="473"/>
      <c r="CT8" s="535">
        <v>0.18</v>
      </c>
      <c r="CU8" s="536"/>
      <c r="CV8" s="536"/>
      <c r="CW8" s="536"/>
      <c r="CX8" s="536"/>
      <c r="CY8" s="536"/>
      <c r="CZ8" s="536"/>
      <c r="DA8" s="537"/>
      <c r="DB8" s="535">
        <v>0.17</v>
      </c>
      <c r="DC8" s="536"/>
      <c r="DD8" s="536"/>
      <c r="DE8" s="536"/>
      <c r="DF8" s="536"/>
      <c r="DG8" s="536"/>
      <c r="DH8" s="536"/>
      <c r="DI8" s="537"/>
    </row>
    <row r="9" spans="1:119" ht="18.75" customHeight="1" thickBot="1" x14ac:dyDescent="0.2">
      <c r="A9" s="163"/>
      <c r="B9" s="564" t="s">
        <v>106</v>
      </c>
      <c r="C9" s="565"/>
      <c r="D9" s="565"/>
      <c r="E9" s="565"/>
      <c r="F9" s="565"/>
      <c r="G9" s="565"/>
      <c r="H9" s="565"/>
      <c r="I9" s="565"/>
      <c r="J9" s="565"/>
      <c r="K9" s="483"/>
      <c r="L9" s="566" t="s">
        <v>107</v>
      </c>
      <c r="M9" s="567"/>
      <c r="N9" s="567"/>
      <c r="O9" s="567"/>
      <c r="P9" s="567"/>
      <c r="Q9" s="568"/>
      <c r="R9" s="569">
        <v>3252</v>
      </c>
      <c r="S9" s="570"/>
      <c r="T9" s="570"/>
      <c r="U9" s="570"/>
      <c r="V9" s="571"/>
      <c r="W9" s="501" t="s">
        <v>108</v>
      </c>
      <c r="X9" s="502"/>
      <c r="Y9" s="502"/>
      <c r="Z9" s="502"/>
      <c r="AA9" s="502"/>
      <c r="AB9" s="502"/>
      <c r="AC9" s="502"/>
      <c r="AD9" s="502"/>
      <c r="AE9" s="502"/>
      <c r="AF9" s="502"/>
      <c r="AG9" s="502"/>
      <c r="AH9" s="502"/>
      <c r="AI9" s="502"/>
      <c r="AJ9" s="502"/>
      <c r="AK9" s="502"/>
      <c r="AL9" s="572"/>
      <c r="AM9" s="489" t="s">
        <v>109</v>
      </c>
      <c r="AN9" s="389"/>
      <c r="AO9" s="389"/>
      <c r="AP9" s="389"/>
      <c r="AQ9" s="389"/>
      <c r="AR9" s="389"/>
      <c r="AS9" s="389"/>
      <c r="AT9" s="390"/>
      <c r="AU9" s="490" t="s">
        <v>90</v>
      </c>
      <c r="AV9" s="491"/>
      <c r="AW9" s="491"/>
      <c r="AX9" s="491"/>
      <c r="AY9" s="446" t="s">
        <v>110</v>
      </c>
      <c r="AZ9" s="447"/>
      <c r="BA9" s="447"/>
      <c r="BB9" s="447"/>
      <c r="BC9" s="447"/>
      <c r="BD9" s="447"/>
      <c r="BE9" s="447"/>
      <c r="BF9" s="447"/>
      <c r="BG9" s="447"/>
      <c r="BH9" s="447"/>
      <c r="BI9" s="447"/>
      <c r="BJ9" s="447"/>
      <c r="BK9" s="447"/>
      <c r="BL9" s="447"/>
      <c r="BM9" s="448"/>
      <c r="BN9" s="432">
        <v>38836</v>
      </c>
      <c r="BO9" s="433"/>
      <c r="BP9" s="433"/>
      <c r="BQ9" s="433"/>
      <c r="BR9" s="433"/>
      <c r="BS9" s="433"/>
      <c r="BT9" s="433"/>
      <c r="BU9" s="434"/>
      <c r="BV9" s="432">
        <v>-29808</v>
      </c>
      <c r="BW9" s="433"/>
      <c r="BX9" s="433"/>
      <c r="BY9" s="433"/>
      <c r="BZ9" s="433"/>
      <c r="CA9" s="433"/>
      <c r="CB9" s="433"/>
      <c r="CC9" s="434"/>
      <c r="CD9" s="472" t="s">
        <v>111</v>
      </c>
      <c r="CE9" s="392"/>
      <c r="CF9" s="392"/>
      <c r="CG9" s="392"/>
      <c r="CH9" s="392"/>
      <c r="CI9" s="392"/>
      <c r="CJ9" s="392"/>
      <c r="CK9" s="392"/>
      <c r="CL9" s="392"/>
      <c r="CM9" s="392"/>
      <c r="CN9" s="392"/>
      <c r="CO9" s="392"/>
      <c r="CP9" s="392"/>
      <c r="CQ9" s="392"/>
      <c r="CR9" s="392"/>
      <c r="CS9" s="473"/>
      <c r="CT9" s="429">
        <v>17.600000000000001</v>
      </c>
      <c r="CU9" s="430"/>
      <c r="CV9" s="430"/>
      <c r="CW9" s="430"/>
      <c r="CX9" s="430"/>
      <c r="CY9" s="430"/>
      <c r="CZ9" s="430"/>
      <c r="DA9" s="431"/>
      <c r="DB9" s="429">
        <v>13.4</v>
      </c>
      <c r="DC9" s="430"/>
      <c r="DD9" s="430"/>
      <c r="DE9" s="430"/>
      <c r="DF9" s="430"/>
      <c r="DG9" s="430"/>
      <c r="DH9" s="430"/>
      <c r="DI9" s="431"/>
    </row>
    <row r="10" spans="1:119" ht="18.75" customHeight="1" thickBot="1" x14ac:dyDescent="0.2">
      <c r="A10" s="163"/>
      <c r="B10" s="564"/>
      <c r="C10" s="565"/>
      <c r="D10" s="565"/>
      <c r="E10" s="565"/>
      <c r="F10" s="565"/>
      <c r="G10" s="565"/>
      <c r="H10" s="565"/>
      <c r="I10" s="565"/>
      <c r="J10" s="565"/>
      <c r="K10" s="483"/>
      <c r="L10" s="388" t="s">
        <v>112</v>
      </c>
      <c r="M10" s="389"/>
      <c r="N10" s="389"/>
      <c r="O10" s="389"/>
      <c r="P10" s="389"/>
      <c r="Q10" s="390"/>
      <c r="R10" s="385">
        <v>3962</v>
      </c>
      <c r="S10" s="386"/>
      <c r="T10" s="386"/>
      <c r="U10" s="386"/>
      <c r="V10" s="445"/>
      <c r="W10" s="573"/>
      <c r="X10" s="383"/>
      <c r="Y10" s="383"/>
      <c r="Z10" s="383"/>
      <c r="AA10" s="383"/>
      <c r="AB10" s="383"/>
      <c r="AC10" s="383"/>
      <c r="AD10" s="383"/>
      <c r="AE10" s="383"/>
      <c r="AF10" s="383"/>
      <c r="AG10" s="383"/>
      <c r="AH10" s="383"/>
      <c r="AI10" s="383"/>
      <c r="AJ10" s="383"/>
      <c r="AK10" s="383"/>
      <c r="AL10" s="574"/>
      <c r="AM10" s="489" t="s">
        <v>113</v>
      </c>
      <c r="AN10" s="389"/>
      <c r="AO10" s="389"/>
      <c r="AP10" s="389"/>
      <c r="AQ10" s="389"/>
      <c r="AR10" s="389"/>
      <c r="AS10" s="389"/>
      <c r="AT10" s="390"/>
      <c r="AU10" s="490" t="s">
        <v>114</v>
      </c>
      <c r="AV10" s="491"/>
      <c r="AW10" s="491"/>
      <c r="AX10" s="491"/>
      <c r="AY10" s="446" t="s">
        <v>115</v>
      </c>
      <c r="AZ10" s="447"/>
      <c r="BA10" s="447"/>
      <c r="BB10" s="447"/>
      <c r="BC10" s="447"/>
      <c r="BD10" s="447"/>
      <c r="BE10" s="447"/>
      <c r="BF10" s="447"/>
      <c r="BG10" s="447"/>
      <c r="BH10" s="447"/>
      <c r="BI10" s="447"/>
      <c r="BJ10" s="447"/>
      <c r="BK10" s="447"/>
      <c r="BL10" s="447"/>
      <c r="BM10" s="448"/>
      <c r="BN10" s="432">
        <v>2761</v>
      </c>
      <c r="BO10" s="433"/>
      <c r="BP10" s="433"/>
      <c r="BQ10" s="433"/>
      <c r="BR10" s="433"/>
      <c r="BS10" s="433"/>
      <c r="BT10" s="433"/>
      <c r="BU10" s="434"/>
      <c r="BV10" s="432">
        <v>2909</v>
      </c>
      <c r="BW10" s="433"/>
      <c r="BX10" s="433"/>
      <c r="BY10" s="433"/>
      <c r="BZ10" s="433"/>
      <c r="CA10" s="433"/>
      <c r="CB10" s="433"/>
      <c r="CC10" s="434"/>
      <c r="CD10" s="166" t="s">
        <v>116</v>
      </c>
      <c r="CE10" s="167"/>
      <c r="CF10" s="167"/>
      <c r="CG10" s="167"/>
      <c r="CH10" s="167"/>
      <c r="CI10" s="167"/>
      <c r="CJ10" s="167"/>
      <c r="CK10" s="167"/>
      <c r="CL10" s="167"/>
      <c r="CM10" s="167"/>
      <c r="CN10" s="167"/>
      <c r="CO10" s="167"/>
      <c r="CP10" s="167"/>
      <c r="CQ10" s="167"/>
      <c r="CR10" s="167"/>
      <c r="CS10" s="168"/>
      <c r="CT10" s="169"/>
      <c r="CU10" s="170"/>
      <c r="CV10" s="170"/>
      <c r="CW10" s="170"/>
      <c r="CX10" s="170"/>
      <c r="CY10" s="170"/>
      <c r="CZ10" s="170"/>
      <c r="DA10" s="171"/>
      <c r="DB10" s="169"/>
      <c r="DC10" s="170"/>
      <c r="DD10" s="170"/>
      <c r="DE10" s="170"/>
      <c r="DF10" s="170"/>
      <c r="DG10" s="170"/>
      <c r="DH10" s="170"/>
      <c r="DI10" s="171"/>
    </row>
    <row r="11" spans="1:119" ht="18.75" customHeight="1" thickBot="1" x14ac:dyDescent="0.2">
      <c r="A11" s="163"/>
      <c r="B11" s="564"/>
      <c r="C11" s="565"/>
      <c r="D11" s="565"/>
      <c r="E11" s="565"/>
      <c r="F11" s="565"/>
      <c r="G11" s="565"/>
      <c r="H11" s="565"/>
      <c r="I11" s="565"/>
      <c r="J11" s="565"/>
      <c r="K11" s="483"/>
      <c r="L11" s="393" t="s">
        <v>117</v>
      </c>
      <c r="M11" s="394"/>
      <c r="N11" s="394"/>
      <c r="O11" s="394"/>
      <c r="P11" s="394"/>
      <c r="Q11" s="395"/>
      <c r="R11" s="561" t="s">
        <v>118</v>
      </c>
      <c r="S11" s="562"/>
      <c r="T11" s="562"/>
      <c r="U11" s="562"/>
      <c r="V11" s="563"/>
      <c r="W11" s="573"/>
      <c r="X11" s="383"/>
      <c r="Y11" s="383"/>
      <c r="Z11" s="383"/>
      <c r="AA11" s="383"/>
      <c r="AB11" s="383"/>
      <c r="AC11" s="383"/>
      <c r="AD11" s="383"/>
      <c r="AE11" s="383"/>
      <c r="AF11" s="383"/>
      <c r="AG11" s="383"/>
      <c r="AH11" s="383"/>
      <c r="AI11" s="383"/>
      <c r="AJ11" s="383"/>
      <c r="AK11" s="383"/>
      <c r="AL11" s="574"/>
      <c r="AM11" s="489" t="s">
        <v>119</v>
      </c>
      <c r="AN11" s="389"/>
      <c r="AO11" s="389"/>
      <c r="AP11" s="389"/>
      <c r="AQ11" s="389"/>
      <c r="AR11" s="389"/>
      <c r="AS11" s="389"/>
      <c r="AT11" s="390"/>
      <c r="AU11" s="490" t="s">
        <v>114</v>
      </c>
      <c r="AV11" s="491"/>
      <c r="AW11" s="491"/>
      <c r="AX11" s="491"/>
      <c r="AY11" s="446" t="s">
        <v>120</v>
      </c>
      <c r="AZ11" s="447"/>
      <c r="BA11" s="447"/>
      <c r="BB11" s="447"/>
      <c r="BC11" s="447"/>
      <c r="BD11" s="447"/>
      <c r="BE11" s="447"/>
      <c r="BF11" s="447"/>
      <c r="BG11" s="447"/>
      <c r="BH11" s="447"/>
      <c r="BI11" s="447"/>
      <c r="BJ11" s="447"/>
      <c r="BK11" s="447"/>
      <c r="BL11" s="447"/>
      <c r="BM11" s="448"/>
      <c r="BN11" s="432">
        <v>225731</v>
      </c>
      <c r="BO11" s="433"/>
      <c r="BP11" s="433"/>
      <c r="BQ11" s="433"/>
      <c r="BR11" s="433"/>
      <c r="BS11" s="433"/>
      <c r="BT11" s="433"/>
      <c r="BU11" s="434"/>
      <c r="BV11" s="432">
        <v>0</v>
      </c>
      <c r="BW11" s="433"/>
      <c r="BX11" s="433"/>
      <c r="BY11" s="433"/>
      <c r="BZ11" s="433"/>
      <c r="CA11" s="433"/>
      <c r="CB11" s="433"/>
      <c r="CC11" s="434"/>
      <c r="CD11" s="472" t="s">
        <v>121</v>
      </c>
      <c r="CE11" s="392"/>
      <c r="CF11" s="392"/>
      <c r="CG11" s="392"/>
      <c r="CH11" s="392"/>
      <c r="CI11" s="392"/>
      <c r="CJ11" s="392"/>
      <c r="CK11" s="392"/>
      <c r="CL11" s="392"/>
      <c r="CM11" s="392"/>
      <c r="CN11" s="392"/>
      <c r="CO11" s="392"/>
      <c r="CP11" s="392"/>
      <c r="CQ11" s="392"/>
      <c r="CR11" s="392"/>
      <c r="CS11" s="473"/>
      <c r="CT11" s="535" t="s">
        <v>122</v>
      </c>
      <c r="CU11" s="536"/>
      <c r="CV11" s="536"/>
      <c r="CW11" s="536"/>
      <c r="CX11" s="536"/>
      <c r="CY11" s="536"/>
      <c r="CZ11" s="536"/>
      <c r="DA11" s="537"/>
      <c r="DB11" s="535" t="s">
        <v>122</v>
      </c>
      <c r="DC11" s="536"/>
      <c r="DD11" s="536"/>
      <c r="DE11" s="536"/>
      <c r="DF11" s="536"/>
      <c r="DG11" s="536"/>
      <c r="DH11" s="536"/>
      <c r="DI11" s="537"/>
    </row>
    <row r="12" spans="1:119" ht="18.75" customHeight="1" x14ac:dyDescent="0.15">
      <c r="A12" s="163"/>
      <c r="B12" s="538" t="s">
        <v>123</v>
      </c>
      <c r="C12" s="539"/>
      <c r="D12" s="539"/>
      <c r="E12" s="539"/>
      <c r="F12" s="539"/>
      <c r="G12" s="539"/>
      <c r="H12" s="539"/>
      <c r="I12" s="539"/>
      <c r="J12" s="539"/>
      <c r="K12" s="540"/>
      <c r="L12" s="547" t="s">
        <v>124</v>
      </c>
      <c r="M12" s="548"/>
      <c r="N12" s="548"/>
      <c r="O12" s="548"/>
      <c r="P12" s="548"/>
      <c r="Q12" s="549"/>
      <c r="R12" s="550">
        <v>2961</v>
      </c>
      <c r="S12" s="551"/>
      <c r="T12" s="551"/>
      <c r="U12" s="551"/>
      <c r="V12" s="552"/>
      <c r="W12" s="553" t="s">
        <v>1</v>
      </c>
      <c r="X12" s="491"/>
      <c r="Y12" s="491"/>
      <c r="Z12" s="491"/>
      <c r="AA12" s="491"/>
      <c r="AB12" s="554"/>
      <c r="AC12" s="555" t="s">
        <v>125</v>
      </c>
      <c r="AD12" s="556"/>
      <c r="AE12" s="556"/>
      <c r="AF12" s="556"/>
      <c r="AG12" s="557"/>
      <c r="AH12" s="555" t="s">
        <v>126</v>
      </c>
      <c r="AI12" s="556"/>
      <c r="AJ12" s="556"/>
      <c r="AK12" s="556"/>
      <c r="AL12" s="558"/>
      <c r="AM12" s="489" t="s">
        <v>127</v>
      </c>
      <c r="AN12" s="389"/>
      <c r="AO12" s="389"/>
      <c r="AP12" s="389"/>
      <c r="AQ12" s="389"/>
      <c r="AR12" s="389"/>
      <c r="AS12" s="389"/>
      <c r="AT12" s="390"/>
      <c r="AU12" s="490" t="s">
        <v>90</v>
      </c>
      <c r="AV12" s="491"/>
      <c r="AW12" s="491"/>
      <c r="AX12" s="491"/>
      <c r="AY12" s="446" t="s">
        <v>128</v>
      </c>
      <c r="AZ12" s="447"/>
      <c r="BA12" s="447"/>
      <c r="BB12" s="447"/>
      <c r="BC12" s="447"/>
      <c r="BD12" s="447"/>
      <c r="BE12" s="447"/>
      <c r="BF12" s="447"/>
      <c r="BG12" s="447"/>
      <c r="BH12" s="447"/>
      <c r="BI12" s="447"/>
      <c r="BJ12" s="447"/>
      <c r="BK12" s="447"/>
      <c r="BL12" s="447"/>
      <c r="BM12" s="448"/>
      <c r="BN12" s="432">
        <v>300000</v>
      </c>
      <c r="BO12" s="433"/>
      <c r="BP12" s="433"/>
      <c r="BQ12" s="433"/>
      <c r="BR12" s="433"/>
      <c r="BS12" s="433"/>
      <c r="BT12" s="433"/>
      <c r="BU12" s="434"/>
      <c r="BV12" s="432">
        <v>0</v>
      </c>
      <c r="BW12" s="433"/>
      <c r="BX12" s="433"/>
      <c r="BY12" s="433"/>
      <c r="BZ12" s="433"/>
      <c r="CA12" s="433"/>
      <c r="CB12" s="433"/>
      <c r="CC12" s="434"/>
      <c r="CD12" s="472" t="s">
        <v>129</v>
      </c>
      <c r="CE12" s="392"/>
      <c r="CF12" s="392"/>
      <c r="CG12" s="392"/>
      <c r="CH12" s="392"/>
      <c r="CI12" s="392"/>
      <c r="CJ12" s="392"/>
      <c r="CK12" s="392"/>
      <c r="CL12" s="392"/>
      <c r="CM12" s="392"/>
      <c r="CN12" s="392"/>
      <c r="CO12" s="392"/>
      <c r="CP12" s="392"/>
      <c r="CQ12" s="392"/>
      <c r="CR12" s="392"/>
      <c r="CS12" s="473"/>
      <c r="CT12" s="535" t="s">
        <v>122</v>
      </c>
      <c r="CU12" s="536"/>
      <c r="CV12" s="536"/>
      <c r="CW12" s="536"/>
      <c r="CX12" s="536"/>
      <c r="CY12" s="536"/>
      <c r="CZ12" s="536"/>
      <c r="DA12" s="537"/>
      <c r="DB12" s="535" t="s">
        <v>122</v>
      </c>
      <c r="DC12" s="536"/>
      <c r="DD12" s="536"/>
      <c r="DE12" s="536"/>
      <c r="DF12" s="536"/>
      <c r="DG12" s="536"/>
      <c r="DH12" s="536"/>
      <c r="DI12" s="537"/>
    </row>
    <row r="13" spans="1:119" ht="18.75" customHeight="1" x14ac:dyDescent="0.15">
      <c r="A13" s="163"/>
      <c r="B13" s="541"/>
      <c r="C13" s="542"/>
      <c r="D13" s="542"/>
      <c r="E13" s="542"/>
      <c r="F13" s="542"/>
      <c r="G13" s="542"/>
      <c r="H13" s="542"/>
      <c r="I13" s="542"/>
      <c r="J13" s="542"/>
      <c r="K13" s="543"/>
      <c r="L13" s="172"/>
      <c r="M13" s="516" t="s">
        <v>130</v>
      </c>
      <c r="N13" s="517"/>
      <c r="O13" s="517"/>
      <c r="P13" s="517"/>
      <c r="Q13" s="518"/>
      <c r="R13" s="519">
        <v>2909</v>
      </c>
      <c r="S13" s="520"/>
      <c r="T13" s="520"/>
      <c r="U13" s="520"/>
      <c r="V13" s="521"/>
      <c r="W13" s="522" t="s">
        <v>131</v>
      </c>
      <c r="X13" s="418"/>
      <c r="Y13" s="418"/>
      <c r="Z13" s="418"/>
      <c r="AA13" s="418"/>
      <c r="AB13" s="419"/>
      <c r="AC13" s="385">
        <v>594</v>
      </c>
      <c r="AD13" s="386"/>
      <c r="AE13" s="386"/>
      <c r="AF13" s="386"/>
      <c r="AG13" s="387"/>
      <c r="AH13" s="385">
        <v>745</v>
      </c>
      <c r="AI13" s="386"/>
      <c r="AJ13" s="386"/>
      <c r="AK13" s="386"/>
      <c r="AL13" s="445"/>
      <c r="AM13" s="489" t="s">
        <v>132</v>
      </c>
      <c r="AN13" s="389"/>
      <c r="AO13" s="389"/>
      <c r="AP13" s="389"/>
      <c r="AQ13" s="389"/>
      <c r="AR13" s="389"/>
      <c r="AS13" s="389"/>
      <c r="AT13" s="390"/>
      <c r="AU13" s="490" t="s">
        <v>114</v>
      </c>
      <c r="AV13" s="491"/>
      <c r="AW13" s="491"/>
      <c r="AX13" s="491"/>
      <c r="AY13" s="446" t="s">
        <v>133</v>
      </c>
      <c r="AZ13" s="447"/>
      <c r="BA13" s="447"/>
      <c r="BB13" s="447"/>
      <c r="BC13" s="447"/>
      <c r="BD13" s="447"/>
      <c r="BE13" s="447"/>
      <c r="BF13" s="447"/>
      <c r="BG13" s="447"/>
      <c r="BH13" s="447"/>
      <c r="BI13" s="447"/>
      <c r="BJ13" s="447"/>
      <c r="BK13" s="447"/>
      <c r="BL13" s="447"/>
      <c r="BM13" s="448"/>
      <c r="BN13" s="432">
        <v>-32672</v>
      </c>
      <c r="BO13" s="433"/>
      <c r="BP13" s="433"/>
      <c r="BQ13" s="433"/>
      <c r="BR13" s="433"/>
      <c r="BS13" s="433"/>
      <c r="BT13" s="433"/>
      <c r="BU13" s="434"/>
      <c r="BV13" s="432">
        <v>-26899</v>
      </c>
      <c r="BW13" s="433"/>
      <c r="BX13" s="433"/>
      <c r="BY13" s="433"/>
      <c r="BZ13" s="433"/>
      <c r="CA13" s="433"/>
      <c r="CB13" s="433"/>
      <c r="CC13" s="434"/>
      <c r="CD13" s="472" t="s">
        <v>134</v>
      </c>
      <c r="CE13" s="392"/>
      <c r="CF13" s="392"/>
      <c r="CG13" s="392"/>
      <c r="CH13" s="392"/>
      <c r="CI13" s="392"/>
      <c r="CJ13" s="392"/>
      <c r="CK13" s="392"/>
      <c r="CL13" s="392"/>
      <c r="CM13" s="392"/>
      <c r="CN13" s="392"/>
      <c r="CO13" s="392"/>
      <c r="CP13" s="392"/>
      <c r="CQ13" s="392"/>
      <c r="CR13" s="392"/>
      <c r="CS13" s="473"/>
      <c r="CT13" s="429">
        <v>4.2</v>
      </c>
      <c r="CU13" s="430"/>
      <c r="CV13" s="430"/>
      <c r="CW13" s="430"/>
      <c r="CX13" s="430"/>
      <c r="CY13" s="430"/>
      <c r="CZ13" s="430"/>
      <c r="DA13" s="431"/>
      <c r="DB13" s="429">
        <v>4.0999999999999996</v>
      </c>
      <c r="DC13" s="430"/>
      <c r="DD13" s="430"/>
      <c r="DE13" s="430"/>
      <c r="DF13" s="430"/>
      <c r="DG13" s="430"/>
      <c r="DH13" s="430"/>
      <c r="DI13" s="431"/>
    </row>
    <row r="14" spans="1:119" ht="18.75" customHeight="1" thickBot="1" x14ac:dyDescent="0.2">
      <c r="A14" s="163"/>
      <c r="B14" s="541"/>
      <c r="C14" s="542"/>
      <c r="D14" s="542"/>
      <c r="E14" s="542"/>
      <c r="F14" s="542"/>
      <c r="G14" s="542"/>
      <c r="H14" s="542"/>
      <c r="I14" s="542"/>
      <c r="J14" s="542"/>
      <c r="K14" s="543"/>
      <c r="L14" s="506" t="s">
        <v>135</v>
      </c>
      <c r="M14" s="559"/>
      <c r="N14" s="559"/>
      <c r="O14" s="559"/>
      <c r="P14" s="559"/>
      <c r="Q14" s="560"/>
      <c r="R14" s="519">
        <v>3095</v>
      </c>
      <c r="S14" s="520"/>
      <c r="T14" s="520"/>
      <c r="U14" s="520"/>
      <c r="V14" s="521"/>
      <c r="W14" s="523"/>
      <c r="X14" s="421"/>
      <c r="Y14" s="421"/>
      <c r="Z14" s="421"/>
      <c r="AA14" s="421"/>
      <c r="AB14" s="422"/>
      <c r="AC14" s="512">
        <v>35.6</v>
      </c>
      <c r="AD14" s="513"/>
      <c r="AE14" s="513"/>
      <c r="AF14" s="513"/>
      <c r="AG14" s="514"/>
      <c r="AH14" s="512">
        <v>36.4</v>
      </c>
      <c r="AI14" s="513"/>
      <c r="AJ14" s="513"/>
      <c r="AK14" s="513"/>
      <c r="AL14" s="515"/>
      <c r="AM14" s="489"/>
      <c r="AN14" s="389"/>
      <c r="AO14" s="389"/>
      <c r="AP14" s="389"/>
      <c r="AQ14" s="389"/>
      <c r="AR14" s="389"/>
      <c r="AS14" s="389"/>
      <c r="AT14" s="390"/>
      <c r="AU14" s="490"/>
      <c r="AV14" s="491"/>
      <c r="AW14" s="491"/>
      <c r="AX14" s="491"/>
      <c r="AY14" s="446"/>
      <c r="AZ14" s="447"/>
      <c r="BA14" s="447"/>
      <c r="BB14" s="447"/>
      <c r="BC14" s="447"/>
      <c r="BD14" s="447"/>
      <c r="BE14" s="447"/>
      <c r="BF14" s="447"/>
      <c r="BG14" s="447"/>
      <c r="BH14" s="447"/>
      <c r="BI14" s="447"/>
      <c r="BJ14" s="447"/>
      <c r="BK14" s="447"/>
      <c r="BL14" s="447"/>
      <c r="BM14" s="448"/>
      <c r="BN14" s="432"/>
      <c r="BO14" s="433"/>
      <c r="BP14" s="433"/>
      <c r="BQ14" s="433"/>
      <c r="BR14" s="433"/>
      <c r="BS14" s="433"/>
      <c r="BT14" s="433"/>
      <c r="BU14" s="434"/>
      <c r="BV14" s="432"/>
      <c r="BW14" s="433"/>
      <c r="BX14" s="433"/>
      <c r="BY14" s="433"/>
      <c r="BZ14" s="433"/>
      <c r="CA14" s="433"/>
      <c r="CB14" s="433"/>
      <c r="CC14" s="434"/>
      <c r="CD14" s="469" t="s">
        <v>136</v>
      </c>
      <c r="CE14" s="470"/>
      <c r="CF14" s="470"/>
      <c r="CG14" s="470"/>
      <c r="CH14" s="470"/>
      <c r="CI14" s="470"/>
      <c r="CJ14" s="470"/>
      <c r="CK14" s="470"/>
      <c r="CL14" s="470"/>
      <c r="CM14" s="470"/>
      <c r="CN14" s="470"/>
      <c r="CO14" s="470"/>
      <c r="CP14" s="470"/>
      <c r="CQ14" s="470"/>
      <c r="CR14" s="470"/>
      <c r="CS14" s="471"/>
      <c r="CT14" s="529" t="s">
        <v>122</v>
      </c>
      <c r="CU14" s="530"/>
      <c r="CV14" s="530"/>
      <c r="CW14" s="530"/>
      <c r="CX14" s="530"/>
      <c r="CY14" s="530"/>
      <c r="CZ14" s="530"/>
      <c r="DA14" s="531"/>
      <c r="DB14" s="529" t="s">
        <v>122</v>
      </c>
      <c r="DC14" s="530"/>
      <c r="DD14" s="530"/>
      <c r="DE14" s="530"/>
      <c r="DF14" s="530"/>
      <c r="DG14" s="530"/>
      <c r="DH14" s="530"/>
      <c r="DI14" s="531"/>
    </row>
    <row r="15" spans="1:119" ht="18.75" customHeight="1" x14ac:dyDescent="0.15">
      <c r="A15" s="163"/>
      <c r="B15" s="541"/>
      <c r="C15" s="542"/>
      <c r="D15" s="542"/>
      <c r="E15" s="542"/>
      <c r="F15" s="542"/>
      <c r="G15" s="542"/>
      <c r="H15" s="542"/>
      <c r="I15" s="542"/>
      <c r="J15" s="542"/>
      <c r="K15" s="543"/>
      <c r="L15" s="172"/>
      <c r="M15" s="516" t="s">
        <v>130</v>
      </c>
      <c r="N15" s="517"/>
      <c r="O15" s="517"/>
      <c r="P15" s="517"/>
      <c r="Q15" s="518"/>
      <c r="R15" s="519">
        <v>3048</v>
      </c>
      <c r="S15" s="520"/>
      <c r="T15" s="520"/>
      <c r="U15" s="520"/>
      <c r="V15" s="521"/>
      <c r="W15" s="522" t="s">
        <v>137</v>
      </c>
      <c r="X15" s="418"/>
      <c r="Y15" s="418"/>
      <c r="Z15" s="418"/>
      <c r="AA15" s="418"/>
      <c r="AB15" s="419"/>
      <c r="AC15" s="385">
        <v>326</v>
      </c>
      <c r="AD15" s="386"/>
      <c r="AE15" s="386"/>
      <c r="AF15" s="386"/>
      <c r="AG15" s="387"/>
      <c r="AH15" s="385">
        <v>397</v>
      </c>
      <c r="AI15" s="386"/>
      <c r="AJ15" s="386"/>
      <c r="AK15" s="386"/>
      <c r="AL15" s="445"/>
      <c r="AM15" s="489"/>
      <c r="AN15" s="389"/>
      <c r="AO15" s="389"/>
      <c r="AP15" s="389"/>
      <c r="AQ15" s="389"/>
      <c r="AR15" s="389"/>
      <c r="AS15" s="389"/>
      <c r="AT15" s="390"/>
      <c r="AU15" s="490"/>
      <c r="AV15" s="491"/>
      <c r="AW15" s="491"/>
      <c r="AX15" s="491"/>
      <c r="AY15" s="458" t="s">
        <v>138</v>
      </c>
      <c r="AZ15" s="459"/>
      <c r="BA15" s="459"/>
      <c r="BB15" s="459"/>
      <c r="BC15" s="459"/>
      <c r="BD15" s="459"/>
      <c r="BE15" s="459"/>
      <c r="BF15" s="459"/>
      <c r="BG15" s="459"/>
      <c r="BH15" s="459"/>
      <c r="BI15" s="459"/>
      <c r="BJ15" s="459"/>
      <c r="BK15" s="459"/>
      <c r="BL15" s="459"/>
      <c r="BM15" s="460"/>
      <c r="BN15" s="461">
        <v>677601</v>
      </c>
      <c r="BO15" s="462"/>
      <c r="BP15" s="462"/>
      <c r="BQ15" s="462"/>
      <c r="BR15" s="462"/>
      <c r="BS15" s="462"/>
      <c r="BT15" s="462"/>
      <c r="BU15" s="463"/>
      <c r="BV15" s="461">
        <v>617388</v>
      </c>
      <c r="BW15" s="462"/>
      <c r="BX15" s="462"/>
      <c r="BY15" s="462"/>
      <c r="BZ15" s="462"/>
      <c r="CA15" s="462"/>
      <c r="CB15" s="462"/>
      <c r="CC15" s="463"/>
      <c r="CD15" s="532" t="s">
        <v>139</v>
      </c>
      <c r="CE15" s="533"/>
      <c r="CF15" s="533"/>
      <c r="CG15" s="533"/>
      <c r="CH15" s="533"/>
      <c r="CI15" s="533"/>
      <c r="CJ15" s="533"/>
      <c r="CK15" s="533"/>
      <c r="CL15" s="533"/>
      <c r="CM15" s="533"/>
      <c r="CN15" s="533"/>
      <c r="CO15" s="533"/>
      <c r="CP15" s="533"/>
      <c r="CQ15" s="533"/>
      <c r="CR15" s="533"/>
      <c r="CS15" s="534"/>
      <c r="CT15" s="173"/>
      <c r="CU15" s="174"/>
      <c r="CV15" s="174"/>
      <c r="CW15" s="174"/>
      <c r="CX15" s="174"/>
      <c r="CY15" s="174"/>
      <c r="CZ15" s="174"/>
      <c r="DA15" s="175"/>
      <c r="DB15" s="173"/>
      <c r="DC15" s="174"/>
      <c r="DD15" s="174"/>
      <c r="DE15" s="174"/>
      <c r="DF15" s="174"/>
      <c r="DG15" s="174"/>
      <c r="DH15" s="174"/>
      <c r="DI15" s="175"/>
    </row>
    <row r="16" spans="1:119" ht="18.75" customHeight="1" x14ac:dyDescent="0.15">
      <c r="A16" s="163"/>
      <c r="B16" s="541"/>
      <c r="C16" s="542"/>
      <c r="D16" s="542"/>
      <c r="E16" s="542"/>
      <c r="F16" s="542"/>
      <c r="G16" s="542"/>
      <c r="H16" s="542"/>
      <c r="I16" s="542"/>
      <c r="J16" s="542"/>
      <c r="K16" s="543"/>
      <c r="L16" s="506" t="s">
        <v>140</v>
      </c>
      <c r="M16" s="507"/>
      <c r="N16" s="507"/>
      <c r="O16" s="507"/>
      <c r="P16" s="507"/>
      <c r="Q16" s="508"/>
      <c r="R16" s="509" t="s">
        <v>141</v>
      </c>
      <c r="S16" s="510"/>
      <c r="T16" s="510"/>
      <c r="U16" s="510"/>
      <c r="V16" s="511"/>
      <c r="W16" s="523"/>
      <c r="X16" s="421"/>
      <c r="Y16" s="421"/>
      <c r="Z16" s="421"/>
      <c r="AA16" s="421"/>
      <c r="AB16" s="422"/>
      <c r="AC16" s="512">
        <v>19.600000000000001</v>
      </c>
      <c r="AD16" s="513"/>
      <c r="AE16" s="513"/>
      <c r="AF16" s="513"/>
      <c r="AG16" s="514"/>
      <c r="AH16" s="512">
        <v>19.399999999999999</v>
      </c>
      <c r="AI16" s="513"/>
      <c r="AJ16" s="513"/>
      <c r="AK16" s="513"/>
      <c r="AL16" s="515"/>
      <c r="AM16" s="489"/>
      <c r="AN16" s="389"/>
      <c r="AO16" s="389"/>
      <c r="AP16" s="389"/>
      <c r="AQ16" s="389"/>
      <c r="AR16" s="389"/>
      <c r="AS16" s="389"/>
      <c r="AT16" s="390"/>
      <c r="AU16" s="490"/>
      <c r="AV16" s="491"/>
      <c r="AW16" s="491"/>
      <c r="AX16" s="491"/>
      <c r="AY16" s="446" t="s">
        <v>142</v>
      </c>
      <c r="AZ16" s="447"/>
      <c r="BA16" s="447"/>
      <c r="BB16" s="447"/>
      <c r="BC16" s="447"/>
      <c r="BD16" s="447"/>
      <c r="BE16" s="447"/>
      <c r="BF16" s="447"/>
      <c r="BG16" s="447"/>
      <c r="BH16" s="447"/>
      <c r="BI16" s="447"/>
      <c r="BJ16" s="447"/>
      <c r="BK16" s="447"/>
      <c r="BL16" s="447"/>
      <c r="BM16" s="448"/>
      <c r="BN16" s="432">
        <v>3670513</v>
      </c>
      <c r="BO16" s="433"/>
      <c r="BP16" s="433"/>
      <c r="BQ16" s="433"/>
      <c r="BR16" s="433"/>
      <c r="BS16" s="433"/>
      <c r="BT16" s="433"/>
      <c r="BU16" s="434"/>
      <c r="BV16" s="432">
        <v>3549349</v>
      </c>
      <c r="BW16" s="433"/>
      <c r="BX16" s="433"/>
      <c r="BY16" s="433"/>
      <c r="BZ16" s="433"/>
      <c r="CA16" s="433"/>
      <c r="CB16" s="433"/>
      <c r="CC16" s="434"/>
      <c r="CD16" s="176"/>
      <c r="CE16" s="464"/>
      <c r="CF16" s="464"/>
      <c r="CG16" s="464"/>
      <c r="CH16" s="464"/>
      <c r="CI16" s="464"/>
      <c r="CJ16" s="464"/>
      <c r="CK16" s="464"/>
      <c r="CL16" s="464"/>
      <c r="CM16" s="464"/>
      <c r="CN16" s="464"/>
      <c r="CO16" s="464"/>
      <c r="CP16" s="464"/>
      <c r="CQ16" s="464"/>
      <c r="CR16" s="464"/>
      <c r="CS16" s="465"/>
      <c r="CT16" s="429"/>
      <c r="CU16" s="430"/>
      <c r="CV16" s="430"/>
      <c r="CW16" s="430"/>
      <c r="CX16" s="430"/>
      <c r="CY16" s="430"/>
      <c r="CZ16" s="430"/>
      <c r="DA16" s="431"/>
      <c r="DB16" s="429"/>
      <c r="DC16" s="430"/>
      <c r="DD16" s="430"/>
      <c r="DE16" s="430"/>
      <c r="DF16" s="430"/>
      <c r="DG16" s="430"/>
      <c r="DH16" s="430"/>
      <c r="DI16" s="431"/>
    </row>
    <row r="17" spans="1:113" ht="18.75" customHeight="1" thickBot="1" x14ac:dyDescent="0.2">
      <c r="A17" s="163"/>
      <c r="B17" s="544"/>
      <c r="C17" s="545"/>
      <c r="D17" s="545"/>
      <c r="E17" s="545"/>
      <c r="F17" s="545"/>
      <c r="G17" s="545"/>
      <c r="H17" s="545"/>
      <c r="I17" s="545"/>
      <c r="J17" s="545"/>
      <c r="K17" s="546"/>
      <c r="L17" s="177"/>
      <c r="M17" s="525" t="s">
        <v>143</v>
      </c>
      <c r="N17" s="526"/>
      <c r="O17" s="526"/>
      <c r="P17" s="526"/>
      <c r="Q17" s="527"/>
      <c r="R17" s="509" t="s">
        <v>144</v>
      </c>
      <c r="S17" s="510"/>
      <c r="T17" s="510"/>
      <c r="U17" s="510"/>
      <c r="V17" s="511"/>
      <c r="W17" s="522" t="s">
        <v>145</v>
      </c>
      <c r="X17" s="418"/>
      <c r="Y17" s="418"/>
      <c r="Z17" s="418"/>
      <c r="AA17" s="418"/>
      <c r="AB17" s="419"/>
      <c r="AC17" s="385">
        <v>747</v>
      </c>
      <c r="AD17" s="386"/>
      <c r="AE17" s="386"/>
      <c r="AF17" s="386"/>
      <c r="AG17" s="387"/>
      <c r="AH17" s="385">
        <v>905</v>
      </c>
      <c r="AI17" s="386"/>
      <c r="AJ17" s="386"/>
      <c r="AK17" s="386"/>
      <c r="AL17" s="445"/>
      <c r="AM17" s="489"/>
      <c r="AN17" s="389"/>
      <c r="AO17" s="389"/>
      <c r="AP17" s="389"/>
      <c r="AQ17" s="389"/>
      <c r="AR17" s="389"/>
      <c r="AS17" s="389"/>
      <c r="AT17" s="390"/>
      <c r="AU17" s="490"/>
      <c r="AV17" s="491"/>
      <c r="AW17" s="491"/>
      <c r="AX17" s="491"/>
      <c r="AY17" s="446" t="s">
        <v>146</v>
      </c>
      <c r="AZ17" s="447"/>
      <c r="BA17" s="447"/>
      <c r="BB17" s="447"/>
      <c r="BC17" s="447"/>
      <c r="BD17" s="447"/>
      <c r="BE17" s="447"/>
      <c r="BF17" s="447"/>
      <c r="BG17" s="447"/>
      <c r="BH17" s="447"/>
      <c r="BI17" s="447"/>
      <c r="BJ17" s="447"/>
      <c r="BK17" s="447"/>
      <c r="BL17" s="447"/>
      <c r="BM17" s="448"/>
      <c r="BN17" s="432">
        <v>791816</v>
      </c>
      <c r="BO17" s="433"/>
      <c r="BP17" s="433"/>
      <c r="BQ17" s="433"/>
      <c r="BR17" s="433"/>
      <c r="BS17" s="433"/>
      <c r="BT17" s="433"/>
      <c r="BU17" s="434"/>
      <c r="BV17" s="432">
        <v>728771</v>
      </c>
      <c r="BW17" s="433"/>
      <c r="BX17" s="433"/>
      <c r="BY17" s="433"/>
      <c r="BZ17" s="433"/>
      <c r="CA17" s="433"/>
      <c r="CB17" s="433"/>
      <c r="CC17" s="434"/>
      <c r="CD17" s="176"/>
      <c r="CE17" s="464"/>
      <c r="CF17" s="464"/>
      <c r="CG17" s="464"/>
      <c r="CH17" s="464"/>
      <c r="CI17" s="464"/>
      <c r="CJ17" s="464"/>
      <c r="CK17" s="464"/>
      <c r="CL17" s="464"/>
      <c r="CM17" s="464"/>
      <c r="CN17" s="464"/>
      <c r="CO17" s="464"/>
      <c r="CP17" s="464"/>
      <c r="CQ17" s="464"/>
      <c r="CR17" s="464"/>
      <c r="CS17" s="465"/>
      <c r="CT17" s="429"/>
      <c r="CU17" s="430"/>
      <c r="CV17" s="430"/>
      <c r="CW17" s="430"/>
      <c r="CX17" s="430"/>
      <c r="CY17" s="430"/>
      <c r="CZ17" s="430"/>
      <c r="DA17" s="431"/>
      <c r="DB17" s="429"/>
      <c r="DC17" s="430"/>
      <c r="DD17" s="430"/>
      <c r="DE17" s="430"/>
      <c r="DF17" s="430"/>
      <c r="DG17" s="430"/>
      <c r="DH17" s="430"/>
      <c r="DI17" s="431"/>
    </row>
    <row r="18" spans="1:113" ht="18.75" customHeight="1" thickBot="1" x14ac:dyDescent="0.2">
      <c r="A18" s="163"/>
      <c r="B18" s="482" t="s">
        <v>147</v>
      </c>
      <c r="C18" s="483"/>
      <c r="D18" s="483"/>
      <c r="E18" s="484"/>
      <c r="F18" s="484"/>
      <c r="G18" s="484"/>
      <c r="H18" s="484"/>
      <c r="I18" s="484"/>
      <c r="J18" s="484"/>
      <c r="K18" s="484"/>
      <c r="L18" s="485">
        <v>315.06</v>
      </c>
      <c r="M18" s="485"/>
      <c r="N18" s="485"/>
      <c r="O18" s="485"/>
      <c r="P18" s="485"/>
      <c r="Q18" s="485"/>
      <c r="R18" s="486"/>
      <c r="S18" s="486"/>
      <c r="T18" s="486"/>
      <c r="U18" s="486"/>
      <c r="V18" s="487"/>
      <c r="W18" s="503"/>
      <c r="X18" s="504"/>
      <c r="Y18" s="504"/>
      <c r="Z18" s="504"/>
      <c r="AA18" s="504"/>
      <c r="AB18" s="528"/>
      <c r="AC18" s="402">
        <v>44.8</v>
      </c>
      <c r="AD18" s="403"/>
      <c r="AE18" s="403"/>
      <c r="AF18" s="403"/>
      <c r="AG18" s="488"/>
      <c r="AH18" s="402">
        <v>44.2</v>
      </c>
      <c r="AI18" s="403"/>
      <c r="AJ18" s="403"/>
      <c r="AK18" s="403"/>
      <c r="AL18" s="404"/>
      <c r="AM18" s="489"/>
      <c r="AN18" s="389"/>
      <c r="AO18" s="389"/>
      <c r="AP18" s="389"/>
      <c r="AQ18" s="389"/>
      <c r="AR18" s="389"/>
      <c r="AS18" s="389"/>
      <c r="AT18" s="390"/>
      <c r="AU18" s="490"/>
      <c r="AV18" s="491"/>
      <c r="AW18" s="491"/>
      <c r="AX18" s="491"/>
      <c r="AY18" s="446" t="s">
        <v>148</v>
      </c>
      <c r="AZ18" s="447"/>
      <c r="BA18" s="447"/>
      <c r="BB18" s="447"/>
      <c r="BC18" s="447"/>
      <c r="BD18" s="447"/>
      <c r="BE18" s="447"/>
      <c r="BF18" s="447"/>
      <c r="BG18" s="447"/>
      <c r="BH18" s="447"/>
      <c r="BI18" s="447"/>
      <c r="BJ18" s="447"/>
      <c r="BK18" s="447"/>
      <c r="BL18" s="447"/>
      <c r="BM18" s="448"/>
      <c r="BN18" s="432">
        <v>2969899</v>
      </c>
      <c r="BO18" s="433"/>
      <c r="BP18" s="433"/>
      <c r="BQ18" s="433"/>
      <c r="BR18" s="433"/>
      <c r="BS18" s="433"/>
      <c r="BT18" s="433"/>
      <c r="BU18" s="434"/>
      <c r="BV18" s="432">
        <v>2515708</v>
      </c>
      <c r="BW18" s="433"/>
      <c r="BX18" s="433"/>
      <c r="BY18" s="433"/>
      <c r="BZ18" s="433"/>
      <c r="CA18" s="433"/>
      <c r="CB18" s="433"/>
      <c r="CC18" s="434"/>
      <c r="CD18" s="176"/>
      <c r="CE18" s="464"/>
      <c r="CF18" s="464"/>
      <c r="CG18" s="464"/>
      <c r="CH18" s="464"/>
      <c r="CI18" s="464"/>
      <c r="CJ18" s="464"/>
      <c r="CK18" s="464"/>
      <c r="CL18" s="464"/>
      <c r="CM18" s="464"/>
      <c r="CN18" s="464"/>
      <c r="CO18" s="464"/>
      <c r="CP18" s="464"/>
      <c r="CQ18" s="464"/>
      <c r="CR18" s="464"/>
      <c r="CS18" s="465"/>
      <c r="CT18" s="429"/>
      <c r="CU18" s="430"/>
      <c r="CV18" s="430"/>
      <c r="CW18" s="430"/>
      <c r="CX18" s="430"/>
      <c r="CY18" s="430"/>
      <c r="CZ18" s="430"/>
      <c r="DA18" s="431"/>
      <c r="DB18" s="429"/>
      <c r="DC18" s="430"/>
      <c r="DD18" s="430"/>
      <c r="DE18" s="430"/>
      <c r="DF18" s="430"/>
      <c r="DG18" s="430"/>
      <c r="DH18" s="430"/>
      <c r="DI18" s="431"/>
    </row>
    <row r="19" spans="1:113" ht="18.75" customHeight="1" thickBot="1" x14ac:dyDescent="0.2">
      <c r="A19" s="163"/>
      <c r="B19" s="482" t="s">
        <v>149</v>
      </c>
      <c r="C19" s="483"/>
      <c r="D19" s="483"/>
      <c r="E19" s="484"/>
      <c r="F19" s="484"/>
      <c r="G19" s="484"/>
      <c r="H19" s="484"/>
      <c r="I19" s="484"/>
      <c r="J19" s="484"/>
      <c r="K19" s="484"/>
      <c r="L19" s="492">
        <v>10</v>
      </c>
      <c r="M19" s="492"/>
      <c r="N19" s="492"/>
      <c r="O19" s="492"/>
      <c r="P19" s="492"/>
      <c r="Q19" s="492"/>
      <c r="R19" s="493"/>
      <c r="S19" s="493"/>
      <c r="T19" s="493"/>
      <c r="U19" s="493"/>
      <c r="V19" s="494"/>
      <c r="W19" s="501"/>
      <c r="X19" s="502"/>
      <c r="Y19" s="502"/>
      <c r="Z19" s="502"/>
      <c r="AA19" s="502"/>
      <c r="AB19" s="502"/>
      <c r="AC19" s="505"/>
      <c r="AD19" s="505"/>
      <c r="AE19" s="505"/>
      <c r="AF19" s="505"/>
      <c r="AG19" s="505"/>
      <c r="AH19" s="505"/>
      <c r="AI19" s="505"/>
      <c r="AJ19" s="505"/>
      <c r="AK19" s="505"/>
      <c r="AL19" s="524"/>
      <c r="AM19" s="489"/>
      <c r="AN19" s="389"/>
      <c r="AO19" s="389"/>
      <c r="AP19" s="389"/>
      <c r="AQ19" s="389"/>
      <c r="AR19" s="389"/>
      <c r="AS19" s="389"/>
      <c r="AT19" s="390"/>
      <c r="AU19" s="490"/>
      <c r="AV19" s="491"/>
      <c r="AW19" s="491"/>
      <c r="AX19" s="491"/>
      <c r="AY19" s="446" t="s">
        <v>150</v>
      </c>
      <c r="AZ19" s="447"/>
      <c r="BA19" s="447"/>
      <c r="BB19" s="447"/>
      <c r="BC19" s="447"/>
      <c r="BD19" s="447"/>
      <c r="BE19" s="447"/>
      <c r="BF19" s="447"/>
      <c r="BG19" s="447"/>
      <c r="BH19" s="447"/>
      <c r="BI19" s="447"/>
      <c r="BJ19" s="447"/>
      <c r="BK19" s="447"/>
      <c r="BL19" s="447"/>
      <c r="BM19" s="448"/>
      <c r="BN19" s="432">
        <v>4926563</v>
      </c>
      <c r="BO19" s="433"/>
      <c r="BP19" s="433"/>
      <c r="BQ19" s="433"/>
      <c r="BR19" s="433"/>
      <c r="BS19" s="433"/>
      <c r="BT19" s="433"/>
      <c r="BU19" s="434"/>
      <c r="BV19" s="432">
        <v>4302604</v>
      </c>
      <c r="BW19" s="433"/>
      <c r="BX19" s="433"/>
      <c r="BY19" s="433"/>
      <c r="BZ19" s="433"/>
      <c r="CA19" s="433"/>
      <c r="CB19" s="433"/>
      <c r="CC19" s="434"/>
      <c r="CD19" s="176"/>
      <c r="CE19" s="464"/>
      <c r="CF19" s="464"/>
      <c r="CG19" s="464"/>
      <c r="CH19" s="464"/>
      <c r="CI19" s="464"/>
      <c r="CJ19" s="464"/>
      <c r="CK19" s="464"/>
      <c r="CL19" s="464"/>
      <c r="CM19" s="464"/>
      <c r="CN19" s="464"/>
      <c r="CO19" s="464"/>
      <c r="CP19" s="464"/>
      <c r="CQ19" s="464"/>
      <c r="CR19" s="464"/>
      <c r="CS19" s="465"/>
      <c r="CT19" s="429"/>
      <c r="CU19" s="430"/>
      <c r="CV19" s="430"/>
      <c r="CW19" s="430"/>
      <c r="CX19" s="430"/>
      <c r="CY19" s="430"/>
      <c r="CZ19" s="430"/>
      <c r="DA19" s="431"/>
      <c r="DB19" s="429"/>
      <c r="DC19" s="430"/>
      <c r="DD19" s="430"/>
      <c r="DE19" s="430"/>
      <c r="DF19" s="430"/>
      <c r="DG19" s="430"/>
      <c r="DH19" s="430"/>
      <c r="DI19" s="431"/>
    </row>
    <row r="20" spans="1:113" ht="18.75" customHeight="1" thickBot="1" x14ac:dyDescent="0.2">
      <c r="A20" s="163"/>
      <c r="B20" s="482" t="s">
        <v>151</v>
      </c>
      <c r="C20" s="483"/>
      <c r="D20" s="483"/>
      <c r="E20" s="484"/>
      <c r="F20" s="484"/>
      <c r="G20" s="484"/>
      <c r="H20" s="484"/>
      <c r="I20" s="484"/>
      <c r="J20" s="484"/>
      <c r="K20" s="484"/>
      <c r="L20" s="492">
        <v>1788</v>
      </c>
      <c r="M20" s="492"/>
      <c r="N20" s="492"/>
      <c r="O20" s="492"/>
      <c r="P20" s="492"/>
      <c r="Q20" s="492"/>
      <c r="R20" s="493"/>
      <c r="S20" s="493"/>
      <c r="T20" s="493"/>
      <c r="U20" s="493"/>
      <c r="V20" s="494"/>
      <c r="W20" s="503"/>
      <c r="X20" s="504"/>
      <c r="Y20" s="504"/>
      <c r="Z20" s="504"/>
      <c r="AA20" s="504"/>
      <c r="AB20" s="504"/>
      <c r="AC20" s="495"/>
      <c r="AD20" s="495"/>
      <c r="AE20" s="495"/>
      <c r="AF20" s="495"/>
      <c r="AG20" s="495"/>
      <c r="AH20" s="495"/>
      <c r="AI20" s="495"/>
      <c r="AJ20" s="495"/>
      <c r="AK20" s="495"/>
      <c r="AL20" s="496"/>
      <c r="AM20" s="497"/>
      <c r="AN20" s="394"/>
      <c r="AO20" s="394"/>
      <c r="AP20" s="394"/>
      <c r="AQ20" s="394"/>
      <c r="AR20" s="394"/>
      <c r="AS20" s="394"/>
      <c r="AT20" s="395"/>
      <c r="AU20" s="498"/>
      <c r="AV20" s="499"/>
      <c r="AW20" s="499"/>
      <c r="AX20" s="500"/>
      <c r="AY20" s="446"/>
      <c r="AZ20" s="447"/>
      <c r="BA20" s="447"/>
      <c r="BB20" s="447"/>
      <c r="BC20" s="447"/>
      <c r="BD20" s="447"/>
      <c r="BE20" s="447"/>
      <c r="BF20" s="447"/>
      <c r="BG20" s="447"/>
      <c r="BH20" s="447"/>
      <c r="BI20" s="447"/>
      <c r="BJ20" s="447"/>
      <c r="BK20" s="447"/>
      <c r="BL20" s="447"/>
      <c r="BM20" s="448"/>
      <c r="BN20" s="432"/>
      <c r="BO20" s="433"/>
      <c r="BP20" s="433"/>
      <c r="BQ20" s="433"/>
      <c r="BR20" s="433"/>
      <c r="BS20" s="433"/>
      <c r="BT20" s="433"/>
      <c r="BU20" s="434"/>
      <c r="BV20" s="432"/>
      <c r="BW20" s="433"/>
      <c r="BX20" s="433"/>
      <c r="BY20" s="433"/>
      <c r="BZ20" s="433"/>
      <c r="CA20" s="433"/>
      <c r="CB20" s="433"/>
      <c r="CC20" s="434"/>
      <c r="CD20" s="176"/>
      <c r="CE20" s="464"/>
      <c r="CF20" s="464"/>
      <c r="CG20" s="464"/>
      <c r="CH20" s="464"/>
      <c r="CI20" s="464"/>
      <c r="CJ20" s="464"/>
      <c r="CK20" s="464"/>
      <c r="CL20" s="464"/>
      <c r="CM20" s="464"/>
      <c r="CN20" s="464"/>
      <c r="CO20" s="464"/>
      <c r="CP20" s="464"/>
      <c r="CQ20" s="464"/>
      <c r="CR20" s="464"/>
      <c r="CS20" s="465"/>
      <c r="CT20" s="429"/>
      <c r="CU20" s="430"/>
      <c r="CV20" s="430"/>
      <c r="CW20" s="430"/>
      <c r="CX20" s="430"/>
      <c r="CY20" s="430"/>
      <c r="CZ20" s="430"/>
      <c r="DA20" s="431"/>
      <c r="DB20" s="429"/>
      <c r="DC20" s="430"/>
      <c r="DD20" s="430"/>
      <c r="DE20" s="430"/>
      <c r="DF20" s="430"/>
      <c r="DG20" s="430"/>
      <c r="DH20" s="430"/>
      <c r="DI20" s="431"/>
    </row>
    <row r="21" spans="1:113" ht="18.75" customHeight="1" thickBot="1" x14ac:dyDescent="0.2">
      <c r="A21" s="163"/>
      <c r="B21" s="479" t="s">
        <v>152</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5"/>
      <c r="AZ21" s="406"/>
      <c r="BA21" s="406"/>
      <c r="BB21" s="406"/>
      <c r="BC21" s="406"/>
      <c r="BD21" s="406"/>
      <c r="BE21" s="406"/>
      <c r="BF21" s="406"/>
      <c r="BG21" s="406"/>
      <c r="BH21" s="406"/>
      <c r="BI21" s="406"/>
      <c r="BJ21" s="406"/>
      <c r="BK21" s="406"/>
      <c r="BL21" s="406"/>
      <c r="BM21" s="407"/>
      <c r="BN21" s="466"/>
      <c r="BO21" s="467"/>
      <c r="BP21" s="467"/>
      <c r="BQ21" s="467"/>
      <c r="BR21" s="467"/>
      <c r="BS21" s="467"/>
      <c r="BT21" s="467"/>
      <c r="BU21" s="468"/>
      <c r="BV21" s="466"/>
      <c r="BW21" s="467"/>
      <c r="BX21" s="467"/>
      <c r="BY21" s="467"/>
      <c r="BZ21" s="467"/>
      <c r="CA21" s="467"/>
      <c r="CB21" s="467"/>
      <c r="CC21" s="468"/>
      <c r="CD21" s="176"/>
      <c r="CE21" s="464"/>
      <c r="CF21" s="464"/>
      <c r="CG21" s="464"/>
      <c r="CH21" s="464"/>
      <c r="CI21" s="464"/>
      <c r="CJ21" s="464"/>
      <c r="CK21" s="464"/>
      <c r="CL21" s="464"/>
      <c r="CM21" s="464"/>
      <c r="CN21" s="464"/>
      <c r="CO21" s="464"/>
      <c r="CP21" s="464"/>
      <c r="CQ21" s="464"/>
      <c r="CR21" s="464"/>
      <c r="CS21" s="465"/>
      <c r="CT21" s="429"/>
      <c r="CU21" s="430"/>
      <c r="CV21" s="430"/>
      <c r="CW21" s="430"/>
      <c r="CX21" s="430"/>
      <c r="CY21" s="430"/>
      <c r="CZ21" s="430"/>
      <c r="DA21" s="431"/>
      <c r="DB21" s="429"/>
      <c r="DC21" s="430"/>
      <c r="DD21" s="430"/>
      <c r="DE21" s="430"/>
      <c r="DF21" s="430"/>
      <c r="DG21" s="430"/>
      <c r="DH21" s="430"/>
      <c r="DI21" s="431"/>
    </row>
    <row r="22" spans="1:113" ht="18.75" customHeight="1" x14ac:dyDescent="0.15">
      <c r="A22" s="163"/>
      <c r="B22" s="408" t="s">
        <v>153</v>
      </c>
      <c r="C22" s="409"/>
      <c r="D22" s="410"/>
      <c r="E22" s="417" t="s">
        <v>1</v>
      </c>
      <c r="F22" s="418"/>
      <c r="G22" s="418"/>
      <c r="H22" s="418"/>
      <c r="I22" s="418"/>
      <c r="J22" s="418"/>
      <c r="K22" s="419"/>
      <c r="L22" s="417" t="s">
        <v>154</v>
      </c>
      <c r="M22" s="418"/>
      <c r="N22" s="418"/>
      <c r="O22" s="418"/>
      <c r="P22" s="419"/>
      <c r="Q22" s="423" t="s">
        <v>155</v>
      </c>
      <c r="R22" s="424"/>
      <c r="S22" s="424"/>
      <c r="T22" s="424"/>
      <c r="U22" s="424"/>
      <c r="V22" s="425"/>
      <c r="W22" s="474" t="s">
        <v>156</v>
      </c>
      <c r="X22" s="409"/>
      <c r="Y22" s="410"/>
      <c r="Z22" s="417" t="s">
        <v>1</v>
      </c>
      <c r="AA22" s="418"/>
      <c r="AB22" s="418"/>
      <c r="AC22" s="418"/>
      <c r="AD22" s="418"/>
      <c r="AE22" s="418"/>
      <c r="AF22" s="418"/>
      <c r="AG22" s="419"/>
      <c r="AH22" s="435" t="s">
        <v>157</v>
      </c>
      <c r="AI22" s="418"/>
      <c r="AJ22" s="418"/>
      <c r="AK22" s="418"/>
      <c r="AL22" s="419"/>
      <c r="AM22" s="435" t="s">
        <v>158</v>
      </c>
      <c r="AN22" s="436"/>
      <c r="AO22" s="436"/>
      <c r="AP22" s="436"/>
      <c r="AQ22" s="436"/>
      <c r="AR22" s="437"/>
      <c r="AS22" s="423" t="s">
        <v>155</v>
      </c>
      <c r="AT22" s="424"/>
      <c r="AU22" s="424"/>
      <c r="AV22" s="424"/>
      <c r="AW22" s="424"/>
      <c r="AX22" s="441"/>
      <c r="AY22" s="458" t="s">
        <v>159</v>
      </c>
      <c r="AZ22" s="459"/>
      <c r="BA22" s="459"/>
      <c r="BB22" s="459"/>
      <c r="BC22" s="459"/>
      <c r="BD22" s="459"/>
      <c r="BE22" s="459"/>
      <c r="BF22" s="459"/>
      <c r="BG22" s="459"/>
      <c r="BH22" s="459"/>
      <c r="BI22" s="459"/>
      <c r="BJ22" s="459"/>
      <c r="BK22" s="459"/>
      <c r="BL22" s="459"/>
      <c r="BM22" s="460"/>
      <c r="BN22" s="461">
        <v>5487846</v>
      </c>
      <c r="BO22" s="462"/>
      <c r="BP22" s="462"/>
      <c r="BQ22" s="462"/>
      <c r="BR22" s="462"/>
      <c r="BS22" s="462"/>
      <c r="BT22" s="462"/>
      <c r="BU22" s="463"/>
      <c r="BV22" s="461">
        <v>5979090</v>
      </c>
      <c r="BW22" s="462"/>
      <c r="BX22" s="462"/>
      <c r="BY22" s="462"/>
      <c r="BZ22" s="462"/>
      <c r="CA22" s="462"/>
      <c r="CB22" s="462"/>
      <c r="CC22" s="463"/>
      <c r="CD22" s="176"/>
      <c r="CE22" s="464"/>
      <c r="CF22" s="464"/>
      <c r="CG22" s="464"/>
      <c r="CH22" s="464"/>
      <c r="CI22" s="464"/>
      <c r="CJ22" s="464"/>
      <c r="CK22" s="464"/>
      <c r="CL22" s="464"/>
      <c r="CM22" s="464"/>
      <c r="CN22" s="464"/>
      <c r="CO22" s="464"/>
      <c r="CP22" s="464"/>
      <c r="CQ22" s="464"/>
      <c r="CR22" s="464"/>
      <c r="CS22" s="465"/>
      <c r="CT22" s="429"/>
      <c r="CU22" s="430"/>
      <c r="CV22" s="430"/>
      <c r="CW22" s="430"/>
      <c r="CX22" s="430"/>
      <c r="CY22" s="430"/>
      <c r="CZ22" s="430"/>
      <c r="DA22" s="431"/>
      <c r="DB22" s="429"/>
      <c r="DC22" s="430"/>
      <c r="DD22" s="430"/>
      <c r="DE22" s="430"/>
      <c r="DF22" s="430"/>
      <c r="DG22" s="430"/>
      <c r="DH22" s="430"/>
      <c r="DI22" s="431"/>
    </row>
    <row r="23" spans="1:113" ht="18.75" customHeight="1" x14ac:dyDescent="0.15">
      <c r="A23" s="163"/>
      <c r="B23" s="411"/>
      <c r="C23" s="412"/>
      <c r="D23" s="413"/>
      <c r="E23" s="420"/>
      <c r="F23" s="421"/>
      <c r="G23" s="421"/>
      <c r="H23" s="421"/>
      <c r="I23" s="421"/>
      <c r="J23" s="421"/>
      <c r="K23" s="422"/>
      <c r="L23" s="420"/>
      <c r="M23" s="421"/>
      <c r="N23" s="421"/>
      <c r="O23" s="421"/>
      <c r="P23" s="422"/>
      <c r="Q23" s="426"/>
      <c r="R23" s="427"/>
      <c r="S23" s="427"/>
      <c r="T23" s="427"/>
      <c r="U23" s="427"/>
      <c r="V23" s="428"/>
      <c r="W23" s="475"/>
      <c r="X23" s="412"/>
      <c r="Y23" s="413"/>
      <c r="Z23" s="420"/>
      <c r="AA23" s="421"/>
      <c r="AB23" s="421"/>
      <c r="AC23" s="421"/>
      <c r="AD23" s="421"/>
      <c r="AE23" s="421"/>
      <c r="AF23" s="421"/>
      <c r="AG23" s="422"/>
      <c r="AH23" s="420"/>
      <c r="AI23" s="421"/>
      <c r="AJ23" s="421"/>
      <c r="AK23" s="421"/>
      <c r="AL23" s="422"/>
      <c r="AM23" s="438"/>
      <c r="AN23" s="439"/>
      <c r="AO23" s="439"/>
      <c r="AP23" s="439"/>
      <c r="AQ23" s="439"/>
      <c r="AR23" s="440"/>
      <c r="AS23" s="426"/>
      <c r="AT23" s="427"/>
      <c r="AU23" s="427"/>
      <c r="AV23" s="427"/>
      <c r="AW23" s="427"/>
      <c r="AX23" s="442"/>
      <c r="AY23" s="446" t="s">
        <v>160</v>
      </c>
      <c r="AZ23" s="447"/>
      <c r="BA23" s="447"/>
      <c r="BB23" s="447"/>
      <c r="BC23" s="447"/>
      <c r="BD23" s="447"/>
      <c r="BE23" s="447"/>
      <c r="BF23" s="447"/>
      <c r="BG23" s="447"/>
      <c r="BH23" s="447"/>
      <c r="BI23" s="447"/>
      <c r="BJ23" s="447"/>
      <c r="BK23" s="447"/>
      <c r="BL23" s="447"/>
      <c r="BM23" s="448"/>
      <c r="BN23" s="432">
        <v>5412711</v>
      </c>
      <c r="BO23" s="433"/>
      <c r="BP23" s="433"/>
      <c r="BQ23" s="433"/>
      <c r="BR23" s="433"/>
      <c r="BS23" s="433"/>
      <c r="BT23" s="433"/>
      <c r="BU23" s="434"/>
      <c r="BV23" s="432">
        <v>5631945</v>
      </c>
      <c r="BW23" s="433"/>
      <c r="BX23" s="433"/>
      <c r="BY23" s="433"/>
      <c r="BZ23" s="433"/>
      <c r="CA23" s="433"/>
      <c r="CB23" s="433"/>
      <c r="CC23" s="434"/>
      <c r="CD23" s="176"/>
      <c r="CE23" s="464"/>
      <c r="CF23" s="464"/>
      <c r="CG23" s="464"/>
      <c r="CH23" s="464"/>
      <c r="CI23" s="464"/>
      <c r="CJ23" s="464"/>
      <c r="CK23" s="464"/>
      <c r="CL23" s="464"/>
      <c r="CM23" s="464"/>
      <c r="CN23" s="464"/>
      <c r="CO23" s="464"/>
      <c r="CP23" s="464"/>
      <c r="CQ23" s="464"/>
      <c r="CR23" s="464"/>
      <c r="CS23" s="465"/>
      <c r="CT23" s="429"/>
      <c r="CU23" s="430"/>
      <c r="CV23" s="430"/>
      <c r="CW23" s="430"/>
      <c r="CX23" s="430"/>
      <c r="CY23" s="430"/>
      <c r="CZ23" s="430"/>
      <c r="DA23" s="431"/>
      <c r="DB23" s="429"/>
      <c r="DC23" s="430"/>
      <c r="DD23" s="430"/>
      <c r="DE23" s="430"/>
      <c r="DF23" s="430"/>
      <c r="DG23" s="430"/>
      <c r="DH23" s="430"/>
      <c r="DI23" s="431"/>
    </row>
    <row r="24" spans="1:113" ht="18.75" customHeight="1" thickBot="1" x14ac:dyDescent="0.2">
      <c r="A24" s="163"/>
      <c r="B24" s="411"/>
      <c r="C24" s="412"/>
      <c r="D24" s="413"/>
      <c r="E24" s="388" t="s">
        <v>161</v>
      </c>
      <c r="F24" s="389"/>
      <c r="G24" s="389"/>
      <c r="H24" s="389"/>
      <c r="I24" s="389"/>
      <c r="J24" s="389"/>
      <c r="K24" s="390"/>
      <c r="L24" s="385">
        <v>1</v>
      </c>
      <c r="M24" s="386"/>
      <c r="N24" s="386"/>
      <c r="O24" s="386"/>
      <c r="P24" s="387"/>
      <c r="Q24" s="385">
        <v>6510</v>
      </c>
      <c r="R24" s="386"/>
      <c r="S24" s="386"/>
      <c r="T24" s="386"/>
      <c r="U24" s="386"/>
      <c r="V24" s="387"/>
      <c r="W24" s="475"/>
      <c r="X24" s="412"/>
      <c r="Y24" s="413"/>
      <c r="Z24" s="388" t="s">
        <v>162</v>
      </c>
      <c r="AA24" s="389"/>
      <c r="AB24" s="389"/>
      <c r="AC24" s="389"/>
      <c r="AD24" s="389"/>
      <c r="AE24" s="389"/>
      <c r="AF24" s="389"/>
      <c r="AG24" s="390"/>
      <c r="AH24" s="385">
        <v>80</v>
      </c>
      <c r="AI24" s="386"/>
      <c r="AJ24" s="386"/>
      <c r="AK24" s="386"/>
      <c r="AL24" s="387"/>
      <c r="AM24" s="385">
        <v>233600</v>
      </c>
      <c r="AN24" s="386"/>
      <c r="AO24" s="386"/>
      <c r="AP24" s="386"/>
      <c r="AQ24" s="386"/>
      <c r="AR24" s="387"/>
      <c r="AS24" s="385">
        <v>2920</v>
      </c>
      <c r="AT24" s="386"/>
      <c r="AU24" s="386"/>
      <c r="AV24" s="386"/>
      <c r="AW24" s="386"/>
      <c r="AX24" s="445"/>
      <c r="AY24" s="405" t="s">
        <v>163</v>
      </c>
      <c r="AZ24" s="406"/>
      <c r="BA24" s="406"/>
      <c r="BB24" s="406"/>
      <c r="BC24" s="406"/>
      <c r="BD24" s="406"/>
      <c r="BE24" s="406"/>
      <c r="BF24" s="406"/>
      <c r="BG24" s="406"/>
      <c r="BH24" s="406"/>
      <c r="BI24" s="406"/>
      <c r="BJ24" s="406"/>
      <c r="BK24" s="406"/>
      <c r="BL24" s="406"/>
      <c r="BM24" s="407"/>
      <c r="BN24" s="432">
        <v>5467246</v>
      </c>
      <c r="BO24" s="433"/>
      <c r="BP24" s="433"/>
      <c r="BQ24" s="433"/>
      <c r="BR24" s="433"/>
      <c r="BS24" s="433"/>
      <c r="BT24" s="433"/>
      <c r="BU24" s="434"/>
      <c r="BV24" s="432">
        <v>5699285</v>
      </c>
      <c r="BW24" s="433"/>
      <c r="BX24" s="433"/>
      <c r="BY24" s="433"/>
      <c r="BZ24" s="433"/>
      <c r="CA24" s="433"/>
      <c r="CB24" s="433"/>
      <c r="CC24" s="434"/>
      <c r="CD24" s="176"/>
      <c r="CE24" s="464"/>
      <c r="CF24" s="464"/>
      <c r="CG24" s="464"/>
      <c r="CH24" s="464"/>
      <c r="CI24" s="464"/>
      <c r="CJ24" s="464"/>
      <c r="CK24" s="464"/>
      <c r="CL24" s="464"/>
      <c r="CM24" s="464"/>
      <c r="CN24" s="464"/>
      <c r="CO24" s="464"/>
      <c r="CP24" s="464"/>
      <c r="CQ24" s="464"/>
      <c r="CR24" s="464"/>
      <c r="CS24" s="465"/>
      <c r="CT24" s="429"/>
      <c r="CU24" s="430"/>
      <c r="CV24" s="430"/>
      <c r="CW24" s="430"/>
      <c r="CX24" s="430"/>
      <c r="CY24" s="430"/>
      <c r="CZ24" s="430"/>
      <c r="DA24" s="431"/>
      <c r="DB24" s="429"/>
      <c r="DC24" s="430"/>
      <c r="DD24" s="430"/>
      <c r="DE24" s="430"/>
      <c r="DF24" s="430"/>
      <c r="DG24" s="430"/>
      <c r="DH24" s="430"/>
      <c r="DI24" s="431"/>
    </row>
    <row r="25" spans="1:113" ht="18.75" customHeight="1" x14ac:dyDescent="0.15">
      <c r="A25" s="163"/>
      <c r="B25" s="411"/>
      <c r="C25" s="412"/>
      <c r="D25" s="413"/>
      <c r="E25" s="388" t="s">
        <v>164</v>
      </c>
      <c r="F25" s="389"/>
      <c r="G25" s="389"/>
      <c r="H25" s="389"/>
      <c r="I25" s="389"/>
      <c r="J25" s="389"/>
      <c r="K25" s="390"/>
      <c r="L25" s="385">
        <v>1</v>
      </c>
      <c r="M25" s="386"/>
      <c r="N25" s="386"/>
      <c r="O25" s="386"/>
      <c r="P25" s="387"/>
      <c r="Q25" s="385">
        <v>5760</v>
      </c>
      <c r="R25" s="386"/>
      <c r="S25" s="386"/>
      <c r="T25" s="386"/>
      <c r="U25" s="386"/>
      <c r="V25" s="387"/>
      <c r="W25" s="475"/>
      <c r="X25" s="412"/>
      <c r="Y25" s="413"/>
      <c r="Z25" s="388" t="s">
        <v>165</v>
      </c>
      <c r="AA25" s="389"/>
      <c r="AB25" s="389"/>
      <c r="AC25" s="389"/>
      <c r="AD25" s="389"/>
      <c r="AE25" s="389"/>
      <c r="AF25" s="389"/>
      <c r="AG25" s="390"/>
      <c r="AH25" s="385" t="s">
        <v>122</v>
      </c>
      <c r="AI25" s="386"/>
      <c r="AJ25" s="386"/>
      <c r="AK25" s="386"/>
      <c r="AL25" s="387"/>
      <c r="AM25" s="385" t="s">
        <v>122</v>
      </c>
      <c r="AN25" s="386"/>
      <c r="AO25" s="386"/>
      <c r="AP25" s="386"/>
      <c r="AQ25" s="386"/>
      <c r="AR25" s="387"/>
      <c r="AS25" s="385" t="s">
        <v>122</v>
      </c>
      <c r="AT25" s="386"/>
      <c r="AU25" s="386"/>
      <c r="AV25" s="386"/>
      <c r="AW25" s="386"/>
      <c r="AX25" s="445"/>
      <c r="AY25" s="458" t="s">
        <v>166</v>
      </c>
      <c r="AZ25" s="459"/>
      <c r="BA25" s="459"/>
      <c r="BB25" s="459"/>
      <c r="BC25" s="459"/>
      <c r="BD25" s="459"/>
      <c r="BE25" s="459"/>
      <c r="BF25" s="459"/>
      <c r="BG25" s="459"/>
      <c r="BH25" s="459"/>
      <c r="BI25" s="459"/>
      <c r="BJ25" s="459"/>
      <c r="BK25" s="459"/>
      <c r="BL25" s="459"/>
      <c r="BM25" s="460"/>
      <c r="BN25" s="461">
        <v>289889</v>
      </c>
      <c r="BO25" s="462"/>
      <c r="BP25" s="462"/>
      <c r="BQ25" s="462"/>
      <c r="BR25" s="462"/>
      <c r="BS25" s="462"/>
      <c r="BT25" s="462"/>
      <c r="BU25" s="463"/>
      <c r="BV25" s="461">
        <v>355199</v>
      </c>
      <c r="BW25" s="462"/>
      <c r="BX25" s="462"/>
      <c r="BY25" s="462"/>
      <c r="BZ25" s="462"/>
      <c r="CA25" s="462"/>
      <c r="CB25" s="462"/>
      <c r="CC25" s="463"/>
      <c r="CD25" s="176"/>
      <c r="CE25" s="464"/>
      <c r="CF25" s="464"/>
      <c r="CG25" s="464"/>
      <c r="CH25" s="464"/>
      <c r="CI25" s="464"/>
      <c r="CJ25" s="464"/>
      <c r="CK25" s="464"/>
      <c r="CL25" s="464"/>
      <c r="CM25" s="464"/>
      <c r="CN25" s="464"/>
      <c r="CO25" s="464"/>
      <c r="CP25" s="464"/>
      <c r="CQ25" s="464"/>
      <c r="CR25" s="464"/>
      <c r="CS25" s="465"/>
      <c r="CT25" s="429"/>
      <c r="CU25" s="430"/>
      <c r="CV25" s="430"/>
      <c r="CW25" s="430"/>
      <c r="CX25" s="430"/>
      <c r="CY25" s="430"/>
      <c r="CZ25" s="430"/>
      <c r="DA25" s="431"/>
      <c r="DB25" s="429"/>
      <c r="DC25" s="430"/>
      <c r="DD25" s="430"/>
      <c r="DE25" s="430"/>
      <c r="DF25" s="430"/>
      <c r="DG25" s="430"/>
      <c r="DH25" s="430"/>
      <c r="DI25" s="431"/>
    </row>
    <row r="26" spans="1:113" ht="18.75" customHeight="1" x14ac:dyDescent="0.15">
      <c r="A26" s="163"/>
      <c r="B26" s="411"/>
      <c r="C26" s="412"/>
      <c r="D26" s="413"/>
      <c r="E26" s="388" t="s">
        <v>167</v>
      </c>
      <c r="F26" s="389"/>
      <c r="G26" s="389"/>
      <c r="H26" s="389"/>
      <c r="I26" s="389"/>
      <c r="J26" s="389"/>
      <c r="K26" s="390"/>
      <c r="L26" s="385">
        <v>1</v>
      </c>
      <c r="M26" s="386"/>
      <c r="N26" s="386"/>
      <c r="O26" s="386"/>
      <c r="P26" s="387"/>
      <c r="Q26" s="385">
        <v>5510</v>
      </c>
      <c r="R26" s="386"/>
      <c r="S26" s="386"/>
      <c r="T26" s="386"/>
      <c r="U26" s="386"/>
      <c r="V26" s="387"/>
      <c r="W26" s="475"/>
      <c r="X26" s="412"/>
      <c r="Y26" s="413"/>
      <c r="Z26" s="388" t="s">
        <v>168</v>
      </c>
      <c r="AA26" s="443"/>
      <c r="AB26" s="443"/>
      <c r="AC26" s="443"/>
      <c r="AD26" s="443"/>
      <c r="AE26" s="443"/>
      <c r="AF26" s="443"/>
      <c r="AG26" s="444"/>
      <c r="AH26" s="385">
        <v>4</v>
      </c>
      <c r="AI26" s="386"/>
      <c r="AJ26" s="386"/>
      <c r="AK26" s="386"/>
      <c r="AL26" s="387"/>
      <c r="AM26" s="385">
        <v>7360</v>
      </c>
      <c r="AN26" s="386"/>
      <c r="AO26" s="386"/>
      <c r="AP26" s="386"/>
      <c r="AQ26" s="386"/>
      <c r="AR26" s="387"/>
      <c r="AS26" s="385">
        <v>1840</v>
      </c>
      <c r="AT26" s="386"/>
      <c r="AU26" s="386"/>
      <c r="AV26" s="386"/>
      <c r="AW26" s="386"/>
      <c r="AX26" s="445"/>
      <c r="AY26" s="472" t="s">
        <v>169</v>
      </c>
      <c r="AZ26" s="392"/>
      <c r="BA26" s="392"/>
      <c r="BB26" s="392"/>
      <c r="BC26" s="392"/>
      <c r="BD26" s="392"/>
      <c r="BE26" s="392"/>
      <c r="BF26" s="392"/>
      <c r="BG26" s="392"/>
      <c r="BH26" s="392"/>
      <c r="BI26" s="392"/>
      <c r="BJ26" s="392"/>
      <c r="BK26" s="392"/>
      <c r="BL26" s="392"/>
      <c r="BM26" s="473"/>
      <c r="BN26" s="432" t="s">
        <v>122</v>
      </c>
      <c r="BO26" s="433"/>
      <c r="BP26" s="433"/>
      <c r="BQ26" s="433"/>
      <c r="BR26" s="433"/>
      <c r="BS26" s="433"/>
      <c r="BT26" s="433"/>
      <c r="BU26" s="434"/>
      <c r="BV26" s="432" t="s">
        <v>122</v>
      </c>
      <c r="BW26" s="433"/>
      <c r="BX26" s="433"/>
      <c r="BY26" s="433"/>
      <c r="BZ26" s="433"/>
      <c r="CA26" s="433"/>
      <c r="CB26" s="433"/>
      <c r="CC26" s="434"/>
      <c r="CD26" s="176"/>
      <c r="CE26" s="464"/>
      <c r="CF26" s="464"/>
      <c r="CG26" s="464"/>
      <c r="CH26" s="464"/>
      <c r="CI26" s="464"/>
      <c r="CJ26" s="464"/>
      <c r="CK26" s="464"/>
      <c r="CL26" s="464"/>
      <c r="CM26" s="464"/>
      <c r="CN26" s="464"/>
      <c r="CO26" s="464"/>
      <c r="CP26" s="464"/>
      <c r="CQ26" s="464"/>
      <c r="CR26" s="464"/>
      <c r="CS26" s="465"/>
      <c r="CT26" s="429"/>
      <c r="CU26" s="430"/>
      <c r="CV26" s="430"/>
      <c r="CW26" s="430"/>
      <c r="CX26" s="430"/>
      <c r="CY26" s="430"/>
      <c r="CZ26" s="430"/>
      <c r="DA26" s="431"/>
      <c r="DB26" s="429"/>
      <c r="DC26" s="430"/>
      <c r="DD26" s="430"/>
      <c r="DE26" s="430"/>
      <c r="DF26" s="430"/>
      <c r="DG26" s="430"/>
      <c r="DH26" s="430"/>
      <c r="DI26" s="431"/>
    </row>
    <row r="27" spans="1:113" ht="18.75" customHeight="1" thickBot="1" x14ac:dyDescent="0.2">
      <c r="A27" s="163"/>
      <c r="B27" s="411"/>
      <c r="C27" s="412"/>
      <c r="D27" s="413"/>
      <c r="E27" s="388" t="s">
        <v>170</v>
      </c>
      <c r="F27" s="389"/>
      <c r="G27" s="389"/>
      <c r="H27" s="389"/>
      <c r="I27" s="389"/>
      <c r="J27" s="389"/>
      <c r="K27" s="390"/>
      <c r="L27" s="385">
        <v>1</v>
      </c>
      <c r="M27" s="386"/>
      <c r="N27" s="386"/>
      <c r="O27" s="386"/>
      <c r="P27" s="387"/>
      <c r="Q27" s="385">
        <v>2680</v>
      </c>
      <c r="R27" s="386"/>
      <c r="S27" s="386"/>
      <c r="T27" s="386"/>
      <c r="U27" s="386"/>
      <c r="V27" s="387"/>
      <c r="W27" s="475"/>
      <c r="X27" s="412"/>
      <c r="Y27" s="413"/>
      <c r="Z27" s="388" t="s">
        <v>171</v>
      </c>
      <c r="AA27" s="389"/>
      <c r="AB27" s="389"/>
      <c r="AC27" s="389"/>
      <c r="AD27" s="389"/>
      <c r="AE27" s="389"/>
      <c r="AF27" s="389"/>
      <c r="AG27" s="390"/>
      <c r="AH27" s="385" t="s">
        <v>122</v>
      </c>
      <c r="AI27" s="386"/>
      <c r="AJ27" s="386"/>
      <c r="AK27" s="386"/>
      <c r="AL27" s="387"/>
      <c r="AM27" s="385" t="s">
        <v>122</v>
      </c>
      <c r="AN27" s="386"/>
      <c r="AO27" s="386"/>
      <c r="AP27" s="386"/>
      <c r="AQ27" s="386"/>
      <c r="AR27" s="387"/>
      <c r="AS27" s="385" t="s">
        <v>122</v>
      </c>
      <c r="AT27" s="386"/>
      <c r="AU27" s="386"/>
      <c r="AV27" s="386"/>
      <c r="AW27" s="386"/>
      <c r="AX27" s="445"/>
      <c r="AY27" s="469" t="s">
        <v>172</v>
      </c>
      <c r="AZ27" s="470"/>
      <c r="BA27" s="470"/>
      <c r="BB27" s="470"/>
      <c r="BC27" s="470"/>
      <c r="BD27" s="470"/>
      <c r="BE27" s="470"/>
      <c r="BF27" s="470"/>
      <c r="BG27" s="470"/>
      <c r="BH27" s="470"/>
      <c r="BI27" s="470"/>
      <c r="BJ27" s="470"/>
      <c r="BK27" s="470"/>
      <c r="BL27" s="470"/>
      <c r="BM27" s="471"/>
      <c r="BN27" s="466">
        <v>680960</v>
      </c>
      <c r="BO27" s="467"/>
      <c r="BP27" s="467"/>
      <c r="BQ27" s="467"/>
      <c r="BR27" s="467"/>
      <c r="BS27" s="467"/>
      <c r="BT27" s="467"/>
      <c r="BU27" s="468"/>
      <c r="BV27" s="466">
        <v>678614</v>
      </c>
      <c r="BW27" s="467"/>
      <c r="BX27" s="467"/>
      <c r="BY27" s="467"/>
      <c r="BZ27" s="467"/>
      <c r="CA27" s="467"/>
      <c r="CB27" s="467"/>
      <c r="CC27" s="468"/>
      <c r="CD27" s="178"/>
      <c r="CE27" s="464"/>
      <c r="CF27" s="464"/>
      <c r="CG27" s="464"/>
      <c r="CH27" s="464"/>
      <c r="CI27" s="464"/>
      <c r="CJ27" s="464"/>
      <c r="CK27" s="464"/>
      <c r="CL27" s="464"/>
      <c r="CM27" s="464"/>
      <c r="CN27" s="464"/>
      <c r="CO27" s="464"/>
      <c r="CP27" s="464"/>
      <c r="CQ27" s="464"/>
      <c r="CR27" s="464"/>
      <c r="CS27" s="465"/>
      <c r="CT27" s="429"/>
      <c r="CU27" s="430"/>
      <c r="CV27" s="430"/>
      <c r="CW27" s="430"/>
      <c r="CX27" s="430"/>
      <c r="CY27" s="430"/>
      <c r="CZ27" s="430"/>
      <c r="DA27" s="431"/>
      <c r="DB27" s="429"/>
      <c r="DC27" s="430"/>
      <c r="DD27" s="430"/>
      <c r="DE27" s="430"/>
      <c r="DF27" s="430"/>
      <c r="DG27" s="430"/>
      <c r="DH27" s="430"/>
      <c r="DI27" s="431"/>
    </row>
    <row r="28" spans="1:113" ht="18.75" customHeight="1" x14ac:dyDescent="0.15">
      <c r="A28" s="163"/>
      <c r="B28" s="411"/>
      <c r="C28" s="412"/>
      <c r="D28" s="413"/>
      <c r="E28" s="388" t="s">
        <v>173</v>
      </c>
      <c r="F28" s="389"/>
      <c r="G28" s="389"/>
      <c r="H28" s="389"/>
      <c r="I28" s="389"/>
      <c r="J28" s="389"/>
      <c r="K28" s="390"/>
      <c r="L28" s="385">
        <v>1</v>
      </c>
      <c r="M28" s="386"/>
      <c r="N28" s="386"/>
      <c r="O28" s="386"/>
      <c r="P28" s="387"/>
      <c r="Q28" s="385">
        <v>2140</v>
      </c>
      <c r="R28" s="386"/>
      <c r="S28" s="386"/>
      <c r="T28" s="386"/>
      <c r="U28" s="386"/>
      <c r="V28" s="387"/>
      <c r="W28" s="475"/>
      <c r="X28" s="412"/>
      <c r="Y28" s="413"/>
      <c r="Z28" s="388" t="s">
        <v>174</v>
      </c>
      <c r="AA28" s="389"/>
      <c r="AB28" s="389"/>
      <c r="AC28" s="389"/>
      <c r="AD28" s="389"/>
      <c r="AE28" s="389"/>
      <c r="AF28" s="389"/>
      <c r="AG28" s="390"/>
      <c r="AH28" s="385" t="s">
        <v>122</v>
      </c>
      <c r="AI28" s="386"/>
      <c r="AJ28" s="386"/>
      <c r="AK28" s="386"/>
      <c r="AL28" s="387"/>
      <c r="AM28" s="385" t="s">
        <v>122</v>
      </c>
      <c r="AN28" s="386"/>
      <c r="AO28" s="386"/>
      <c r="AP28" s="386"/>
      <c r="AQ28" s="386"/>
      <c r="AR28" s="387"/>
      <c r="AS28" s="385" t="s">
        <v>122</v>
      </c>
      <c r="AT28" s="386"/>
      <c r="AU28" s="386"/>
      <c r="AV28" s="386"/>
      <c r="AW28" s="386"/>
      <c r="AX28" s="445"/>
      <c r="AY28" s="449" t="s">
        <v>175</v>
      </c>
      <c r="AZ28" s="450"/>
      <c r="BA28" s="450"/>
      <c r="BB28" s="451"/>
      <c r="BC28" s="458" t="s">
        <v>46</v>
      </c>
      <c r="BD28" s="459"/>
      <c r="BE28" s="459"/>
      <c r="BF28" s="459"/>
      <c r="BG28" s="459"/>
      <c r="BH28" s="459"/>
      <c r="BI28" s="459"/>
      <c r="BJ28" s="459"/>
      <c r="BK28" s="459"/>
      <c r="BL28" s="459"/>
      <c r="BM28" s="460"/>
      <c r="BN28" s="461">
        <v>501479</v>
      </c>
      <c r="BO28" s="462"/>
      <c r="BP28" s="462"/>
      <c r="BQ28" s="462"/>
      <c r="BR28" s="462"/>
      <c r="BS28" s="462"/>
      <c r="BT28" s="462"/>
      <c r="BU28" s="463"/>
      <c r="BV28" s="461">
        <v>758718</v>
      </c>
      <c r="BW28" s="462"/>
      <c r="BX28" s="462"/>
      <c r="BY28" s="462"/>
      <c r="BZ28" s="462"/>
      <c r="CA28" s="462"/>
      <c r="CB28" s="462"/>
      <c r="CC28" s="463"/>
      <c r="CD28" s="176"/>
      <c r="CE28" s="464"/>
      <c r="CF28" s="464"/>
      <c r="CG28" s="464"/>
      <c r="CH28" s="464"/>
      <c r="CI28" s="464"/>
      <c r="CJ28" s="464"/>
      <c r="CK28" s="464"/>
      <c r="CL28" s="464"/>
      <c r="CM28" s="464"/>
      <c r="CN28" s="464"/>
      <c r="CO28" s="464"/>
      <c r="CP28" s="464"/>
      <c r="CQ28" s="464"/>
      <c r="CR28" s="464"/>
      <c r="CS28" s="465"/>
      <c r="CT28" s="429"/>
      <c r="CU28" s="430"/>
      <c r="CV28" s="430"/>
      <c r="CW28" s="430"/>
      <c r="CX28" s="430"/>
      <c r="CY28" s="430"/>
      <c r="CZ28" s="430"/>
      <c r="DA28" s="431"/>
      <c r="DB28" s="429"/>
      <c r="DC28" s="430"/>
      <c r="DD28" s="430"/>
      <c r="DE28" s="430"/>
      <c r="DF28" s="430"/>
      <c r="DG28" s="430"/>
      <c r="DH28" s="430"/>
      <c r="DI28" s="431"/>
    </row>
    <row r="29" spans="1:113" ht="18.75" customHeight="1" x14ac:dyDescent="0.15">
      <c r="A29" s="163"/>
      <c r="B29" s="411"/>
      <c r="C29" s="412"/>
      <c r="D29" s="413"/>
      <c r="E29" s="388" t="s">
        <v>176</v>
      </c>
      <c r="F29" s="389"/>
      <c r="G29" s="389"/>
      <c r="H29" s="389"/>
      <c r="I29" s="389"/>
      <c r="J29" s="389"/>
      <c r="K29" s="390"/>
      <c r="L29" s="385">
        <v>8</v>
      </c>
      <c r="M29" s="386"/>
      <c r="N29" s="386"/>
      <c r="O29" s="386"/>
      <c r="P29" s="387"/>
      <c r="Q29" s="385">
        <v>1920</v>
      </c>
      <c r="R29" s="386"/>
      <c r="S29" s="386"/>
      <c r="T29" s="386"/>
      <c r="U29" s="386"/>
      <c r="V29" s="387"/>
      <c r="W29" s="476"/>
      <c r="X29" s="477"/>
      <c r="Y29" s="478"/>
      <c r="Z29" s="388" t="s">
        <v>177</v>
      </c>
      <c r="AA29" s="389"/>
      <c r="AB29" s="389"/>
      <c r="AC29" s="389"/>
      <c r="AD29" s="389"/>
      <c r="AE29" s="389"/>
      <c r="AF29" s="389"/>
      <c r="AG29" s="390"/>
      <c r="AH29" s="385">
        <v>80</v>
      </c>
      <c r="AI29" s="386"/>
      <c r="AJ29" s="386"/>
      <c r="AK29" s="386"/>
      <c r="AL29" s="387"/>
      <c r="AM29" s="385">
        <v>233600</v>
      </c>
      <c r="AN29" s="386"/>
      <c r="AO29" s="386"/>
      <c r="AP29" s="386"/>
      <c r="AQ29" s="386"/>
      <c r="AR29" s="387"/>
      <c r="AS29" s="385">
        <v>2920</v>
      </c>
      <c r="AT29" s="386"/>
      <c r="AU29" s="386"/>
      <c r="AV29" s="386"/>
      <c r="AW29" s="386"/>
      <c r="AX29" s="445"/>
      <c r="AY29" s="452"/>
      <c r="AZ29" s="453"/>
      <c r="BA29" s="453"/>
      <c r="BB29" s="454"/>
      <c r="BC29" s="446" t="s">
        <v>178</v>
      </c>
      <c r="BD29" s="447"/>
      <c r="BE29" s="447"/>
      <c r="BF29" s="447"/>
      <c r="BG29" s="447"/>
      <c r="BH29" s="447"/>
      <c r="BI29" s="447"/>
      <c r="BJ29" s="447"/>
      <c r="BK29" s="447"/>
      <c r="BL29" s="447"/>
      <c r="BM29" s="448"/>
      <c r="BN29" s="432">
        <v>2935542</v>
      </c>
      <c r="BO29" s="433"/>
      <c r="BP29" s="433"/>
      <c r="BQ29" s="433"/>
      <c r="BR29" s="433"/>
      <c r="BS29" s="433"/>
      <c r="BT29" s="433"/>
      <c r="BU29" s="434"/>
      <c r="BV29" s="432">
        <v>3136391</v>
      </c>
      <c r="BW29" s="433"/>
      <c r="BX29" s="433"/>
      <c r="BY29" s="433"/>
      <c r="BZ29" s="433"/>
      <c r="CA29" s="433"/>
      <c r="CB29" s="433"/>
      <c r="CC29" s="434"/>
      <c r="CD29" s="178"/>
      <c r="CE29" s="464"/>
      <c r="CF29" s="464"/>
      <c r="CG29" s="464"/>
      <c r="CH29" s="464"/>
      <c r="CI29" s="464"/>
      <c r="CJ29" s="464"/>
      <c r="CK29" s="464"/>
      <c r="CL29" s="464"/>
      <c r="CM29" s="464"/>
      <c r="CN29" s="464"/>
      <c r="CO29" s="464"/>
      <c r="CP29" s="464"/>
      <c r="CQ29" s="464"/>
      <c r="CR29" s="464"/>
      <c r="CS29" s="465"/>
      <c r="CT29" s="429"/>
      <c r="CU29" s="430"/>
      <c r="CV29" s="430"/>
      <c r="CW29" s="430"/>
      <c r="CX29" s="430"/>
      <c r="CY29" s="430"/>
      <c r="CZ29" s="430"/>
      <c r="DA29" s="431"/>
      <c r="DB29" s="429"/>
      <c r="DC29" s="430"/>
      <c r="DD29" s="430"/>
      <c r="DE29" s="430"/>
      <c r="DF29" s="430"/>
      <c r="DG29" s="430"/>
      <c r="DH29" s="430"/>
      <c r="DI29" s="431"/>
    </row>
    <row r="30" spans="1:113" ht="18.75" customHeight="1" thickBot="1" x14ac:dyDescent="0.2">
      <c r="A30" s="163"/>
      <c r="B30" s="414"/>
      <c r="C30" s="415"/>
      <c r="D30" s="416"/>
      <c r="E30" s="393"/>
      <c r="F30" s="394"/>
      <c r="G30" s="394"/>
      <c r="H30" s="394"/>
      <c r="I30" s="394"/>
      <c r="J30" s="394"/>
      <c r="K30" s="395"/>
      <c r="L30" s="396"/>
      <c r="M30" s="397"/>
      <c r="N30" s="397"/>
      <c r="O30" s="397"/>
      <c r="P30" s="398"/>
      <c r="Q30" s="396"/>
      <c r="R30" s="397"/>
      <c r="S30" s="397"/>
      <c r="T30" s="397"/>
      <c r="U30" s="397"/>
      <c r="V30" s="398"/>
      <c r="W30" s="399" t="s">
        <v>179</v>
      </c>
      <c r="X30" s="400"/>
      <c r="Y30" s="400"/>
      <c r="Z30" s="400"/>
      <c r="AA30" s="400"/>
      <c r="AB30" s="400"/>
      <c r="AC30" s="400"/>
      <c r="AD30" s="400"/>
      <c r="AE30" s="400"/>
      <c r="AF30" s="400"/>
      <c r="AG30" s="401"/>
      <c r="AH30" s="402">
        <v>92.8</v>
      </c>
      <c r="AI30" s="403"/>
      <c r="AJ30" s="403"/>
      <c r="AK30" s="403"/>
      <c r="AL30" s="403"/>
      <c r="AM30" s="403"/>
      <c r="AN30" s="403"/>
      <c r="AO30" s="403"/>
      <c r="AP30" s="403"/>
      <c r="AQ30" s="403"/>
      <c r="AR30" s="403"/>
      <c r="AS30" s="403"/>
      <c r="AT30" s="403"/>
      <c r="AU30" s="403"/>
      <c r="AV30" s="403"/>
      <c r="AW30" s="403"/>
      <c r="AX30" s="404"/>
      <c r="AY30" s="455"/>
      <c r="AZ30" s="456"/>
      <c r="BA30" s="456"/>
      <c r="BB30" s="457"/>
      <c r="BC30" s="405" t="s">
        <v>48</v>
      </c>
      <c r="BD30" s="406"/>
      <c r="BE30" s="406"/>
      <c r="BF30" s="406"/>
      <c r="BG30" s="406"/>
      <c r="BH30" s="406"/>
      <c r="BI30" s="406"/>
      <c r="BJ30" s="406"/>
      <c r="BK30" s="406"/>
      <c r="BL30" s="406"/>
      <c r="BM30" s="407"/>
      <c r="BN30" s="466">
        <v>4661913</v>
      </c>
      <c r="BO30" s="467"/>
      <c r="BP30" s="467"/>
      <c r="BQ30" s="467"/>
      <c r="BR30" s="467"/>
      <c r="BS30" s="467"/>
      <c r="BT30" s="467"/>
      <c r="BU30" s="468"/>
      <c r="BV30" s="466">
        <v>3907622</v>
      </c>
      <c r="BW30" s="467"/>
      <c r="BX30" s="467"/>
      <c r="BY30" s="467"/>
      <c r="BZ30" s="467"/>
      <c r="CA30" s="467"/>
      <c r="CB30" s="467"/>
      <c r="CC30" s="468"/>
      <c r="CD30" s="179"/>
      <c r="CE30" s="180"/>
      <c r="CF30" s="180"/>
      <c r="CG30" s="180"/>
      <c r="CH30" s="180"/>
      <c r="CI30" s="180"/>
      <c r="CJ30" s="180"/>
      <c r="CK30" s="180"/>
      <c r="CL30" s="180"/>
      <c r="CM30" s="180"/>
      <c r="CN30" s="180"/>
      <c r="CO30" s="180"/>
      <c r="CP30" s="180"/>
      <c r="CQ30" s="180"/>
      <c r="CR30" s="180"/>
      <c r="CS30" s="181"/>
      <c r="CT30" s="182"/>
      <c r="CU30" s="183"/>
      <c r="CV30" s="183"/>
      <c r="CW30" s="183"/>
      <c r="CX30" s="183"/>
      <c r="CY30" s="183"/>
      <c r="CZ30" s="183"/>
      <c r="DA30" s="184"/>
      <c r="DB30" s="182"/>
      <c r="DC30" s="183"/>
      <c r="DD30" s="183"/>
      <c r="DE30" s="183"/>
      <c r="DF30" s="183"/>
      <c r="DG30" s="183"/>
      <c r="DH30" s="183"/>
      <c r="DI30" s="184"/>
    </row>
    <row r="31" spans="1:113" ht="13.5" customHeight="1" x14ac:dyDescent="0.15">
      <c r="A31" s="163"/>
      <c r="B31" s="185"/>
      <c r="DI31" s="186"/>
    </row>
    <row r="32" spans="1:113" ht="13.5" customHeight="1" x14ac:dyDescent="0.15">
      <c r="A32" s="163"/>
      <c r="B32" s="187"/>
      <c r="C32" s="391" t="s">
        <v>180</v>
      </c>
      <c r="D32" s="391"/>
      <c r="E32" s="391"/>
      <c r="F32" s="391"/>
      <c r="G32" s="391"/>
      <c r="H32" s="391"/>
      <c r="I32" s="391"/>
      <c r="J32" s="391"/>
      <c r="K32" s="391"/>
      <c r="L32" s="391"/>
      <c r="M32" s="391"/>
      <c r="N32" s="391"/>
      <c r="O32" s="391"/>
      <c r="P32" s="391"/>
      <c r="Q32" s="391"/>
      <c r="R32" s="391"/>
      <c r="S32" s="391"/>
      <c r="U32" s="392" t="s">
        <v>181</v>
      </c>
      <c r="V32" s="392"/>
      <c r="W32" s="392"/>
      <c r="X32" s="392"/>
      <c r="Y32" s="392"/>
      <c r="Z32" s="392"/>
      <c r="AA32" s="392"/>
      <c r="AB32" s="392"/>
      <c r="AC32" s="392"/>
      <c r="AD32" s="392"/>
      <c r="AE32" s="392"/>
      <c r="AF32" s="392"/>
      <c r="AG32" s="392"/>
      <c r="AH32" s="392"/>
      <c r="AI32" s="392"/>
      <c r="AJ32" s="392"/>
      <c r="AK32" s="392"/>
      <c r="AM32" s="392" t="s">
        <v>182</v>
      </c>
      <c r="AN32" s="392"/>
      <c r="AO32" s="392"/>
      <c r="AP32" s="392"/>
      <c r="AQ32" s="392"/>
      <c r="AR32" s="392"/>
      <c r="AS32" s="392"/>
      <c r="AT32" s="392"/>
      <c r="AU32" s="392"/>
      <c r="AV32" s="392"/>
      <c r="AW32" s="392"/>
      <c r="AX32" s="392"/>
      <c r="AY32" s="392"/>
      <c r="AZ32" s="392"/>
      <c r="BA32" s="392"/>
      <c r="BB32" s="392"/>
      <c r="BC32" s="392"/>
      <c r="BE32" s="392" t="s">
        <v>183</v>
      </c>
      <c r="BF32" s="392"/>
      <c r="BG32" s="392"/>
      <c r="BH32" s="392"/>
      <c r="BI32" s="392"/>
      <c r="BJ32" s="392"/>
      <c r="BK32" s="392"/>
      <c r="BL32" s="392"/>
      <c r="BM32" s="392"/>
      <c r="BN32" s="392"/>
      <c r="BO32" s="392"/>
      <c r="BP32" s="392"/>
      <c r="BQ32" s="392"/>
      <c r="BR32" s="392"/>
      <c r="BS32" s="392"/>
      <c r="BT32" s="392"/>
      <c r="BU32" s="392"/>
      <c r="BW32" s="392" t="s">
        <v>184</v>
      </c>
      <c r="BX32" s="392"/>
      <c r="BY32" s="392"/>
      <c r="BZ32" s="392"/>
      <c r="CA32" s="392"/>
      <c r="CB32" s="392"/>
      <c r="CC32" s="392"/>
      <c r="CD32" s="392"/>
      <c r="CE32" s="392"/>
      <c r="CF32" s="392"/>
      <c r="CG32" s="392"/>
      <c r="CH32" s="392"/>
      <c r="CI32" s="392"/>
      <c r="CJ32" s="392"/>
      <c r="CK32" s="392"/>
      <c r="CL32" s="392"/>
      <c r="CM32" s="392"/>
      <c r="CO32" s="392" t="s">
        <v>185</v>
      </c>
      <c r="CP32" s="392"/>
      <c r="CQ32" s="392"/>
      <c r="CR32" s="392"/>
      <c r="CS32" s="392"/>
      <c r="CT32" s="392"/>
      <c r="CU32" s="392"/>
      <c r="CV32" s="392"/>
      <c r="CW32" s="392"/>
      <c r="CX32" s="392"/>
      <c r="CY32" s="392"/>
      <c r="CZ32" s="392"/>
      <c r="DA32" s="392"/>
      <c r="DB32" s="392"/>
      <c r="DC32" s="392"/>
      <c r="DD32" s="392"/>
      <c r="DE32" s="392"/>
      <c r="DI32" s="186"/>
    </row>
    <row r="33" spans="1:113" ht="13.5" customHeight="1" x14ac:dyDescent="0.15">
      <c r="A33" s="163"/>
      <c r="B33" s="187"/>
      <c r="C33" s="384" t="s">
        <v>186</v>
      </c>
      <c r="D33" s="384"/>
      <c r="E33" s="383" t="s">
        <v>187</v>
      </c>
      <c r="F33" s="383"/>
      <c r="G33" s="383"/>
      <c r="H33" s="383"/>
      <c r="I33" s="383"/>
      <c r="J33" s="383"/>
      <c r="K33" s="383"/>
      <c r="L33" s="383"/>
      <c r="M33" s="383"/>
      <c r="N33" s="383"/>
      <c r="O33" s="383"/>
      <c r="P33" s="383"/>
      <c r="Q33" s="383"/>
      <c r="R33" s="383"/>
      <c r="S33" s="383"/>
      <c r="T33" s="188"/>
      <c r="U33" s="384" t="s">
        <v>186</v>
      </c>
      <c r="V33" s="384"/>
      <c r="W33" s="383" t="s">
        <v>187</v>
      </c>
      <c r="X33" s="383"/>
      <c r="Y33" s="383"/>
      <c r="Z33" s="383"/>
      <c r="AA33" s="383"/>
      <c r="AB33" s="383"/>
      <c r="AC33" s="383"/>
      <c r="AD33" s="383"/>
      <c r="AE33" s="383"/>
      <c r="AF33" s="383"/>
      <c r="AG33" s="383"/>
      <c r="AH33" s="383"/>
      <c r="AI33" s="383"/>
      <c r="AJ33" s="383"/>
      <c r="AK33" s="383"/>
      <c r="AL33" s="188"/>
      <c r="AM33" s="384" t="s">
        <v>186</v>
      </c>
      <c r="AN33" s="384"/>
      <c r="AO33" s="383" t="s">
        <v>187</v>
      </c>
      <c r="AP33" s="383"/>
      <c r="AQ33" s="383"/>
      <c r="AR33" s="383"/>
      <c r="AS33" s="383"/>
      <c r="AT33" s="383"/>
      <c r="AU33" s="383"/>
      <c r="AV33" s="383"/>
      <c r="AW33" s="383"/>
      <c r="AX33" s="383"/>
      <c r="AY33" s="383"/>
      <c r="AZ33" s="383"/>
      <c r="BA33" s="383"/>
      <c r="BB33" s="383"/>
      <c r="BC33" s="383"/>
      <c r="BD33" s="189"/>
      <c r="BE33" s="383" t="s">
        <v>188</v>
      </c>
      <c r="BF33" s="383"/>
      <c r="BG33" s="383" t="s">
        <v>189</v>
      </c>
      <c r="BH33" s="383"/>
      <c r="BI33" s="383"/>
      <c r="BJ33" s="383"/>
      <c r="BK33" s="383"/>
      <c r="BL33" s="383"/>
      <c r="BM33" s="383"/>
      <c r="BN33" s="383"/>
      <c r="BO33" s="383"/>
      <c r="BP33" s="383"/>
      <c r="BQ33" s="383"/>
      <c r="BR33" s="383"/>
      <c r="BS33" s="383"/>
      <c r="BT33" s="383"/>
      <c r="BU33" s="383"/>
      <c r="BV33" s="189"/>
      <c r="BW33" s="384" t="s">
        <v>188</v>
      </c>
      <c r="BX33" s="384"/>
      <c r="BY33" s="383" t="s">
        <v>190</v>
      </c>
      <c r="BZ33" s="383"/>
      <c r="CA33" s="383"/>
      <c r="CB33" s="383"/>
      <c r="CC33" s="383"/>
      <c r="CD33" s="383"/>
      <c r="CE33" s="383"/>
      <c r="CF33" s="383"/>
      <c r="CG33" s="383"/>
      <c r="CH33" s="383"/>
      <c r="CI33" s="383"/>
      <c r="CJ33" s="383"/>
      <c r="CK33" s="383"/>
      <c r="CL33" s="383"/>
      <c r="CM33" s="383"/>
      <c r="CN33" s="188"/>
      <c r="CO33" s="384" t="s">
        <v>186</v>
      </c>
      <c r="CP33" s="384"/>
      <c r="CQ33" s="383" t="s">
        <v>191</v>
      </c>
      <c r="CR33" s="383"/>
      <c r="CS33" s="383"/>
      <c r="CT33" s="383"/>
      <c r="CU33" s="383"/>
      <c r="CV33" s="383"/>
      <c r="CW33" s="383"/>
      <c r="CX33" s="383"/>
      <c r="CY33" s="383"/>
      <c r="CZ33" s="383"/>
      <c r="DA33" s="383"/>
      <c r="DB33" s="383"/>
      <c r="DC33" s="383"/>
      <c r="DD33" s="383"/>
      <c r="DE33" s="383"/>
      <c r="DF33" s="188"/>
      <c r="DG33" s="382" t="s">
        <v>192</v>
      </c>
      <c r="DH33" s="382"/>
      <c r="DI33" s="190"/>
    </row>
    <row r="34" spans="1:113" ht="32.25" customHeight="1" x14ac:dyDescent="0.15">
      <c r="A34" s="163"/>
      <c r="B34" s="187"/>
      <c r="C34" s="380">
        <f>IF(E34="","",1)</f>
        <v>1</v>
      </c>
      <c r="D34" s="380"/>
      <c r="E34" s="381" t="str">
        <f>IF('各会計、関係団体の財政状況及び健全化判断比率'!B7="","",'各会計、関係団体の財政状況及び健全化判断比率'!B7)</f>
        <v>一般会計</v>
      </c>
      <c r="F34" s="381"/>
      <c r="G34" s="381"/>
      <c r="H34" s="381"/>
      <c r="I34" s="381"/>
      <c r="J34" s="381"/>
      <c r="K34" s="381"/>
      <c r="L34" s="381"/>
      <c r="M34" s="381"/>
      <c r="N34" s="381"/>
      <c r="O34" s="381"/>
      <c r="P34" s="381"/>
      <c r="Q34" s="381"/>
      <c r="R34" s="381"/>
      <c r="S34" s="381"/>
      <c r="T34" s="163"/>
      <c r="U34" s="380">
        <f>IF(W34="","",MAX(C34:D43)+1)</f>
        <v>2</v>
      </c>
      <c r="V34" s="380"/>
      <c r="W34" s="381" t="str">
        <f>IF('各会計、関係団体の財政状況及び健全化判断比率'!B28="","",'各会計、関係団体の財政状況及び健全化判断比率'!B28)</f>
        <v>国民健康保険特別会計</v>
      </c>
      <c r="X34" s="381"/>
      <c r="Y34" s="381"/>
      <c r="Z34" s="381"/>
      <c r="AA34" s="381"/>
      <c r="AB34" s="381"/>
      <c r="AC34" s="381"/>
      <c r="AD34" s="381"/>
      <c r="AE34" s="381"/>
      <c r="AF34" s="381"/>
      <c r="AG34" s="381"/>
      <c r="AH34" s="381"/>
      <c r="AI34" s="381"/>
      <c r="AJ34" s="381"/>
      <c r="AK34" s="381"/>
      <c r="AL34" s="163"/>
      <c r="AM34" s="380">
        <f>IF(AO34="","",MAX(C34:D43,U34:V43)+1)</f>
        <v>5</v>
      </c>
      <c r="AN34" s="380"/>
      <c r="AO34" s="381" t="str">
        <f>IF('各会計、関係団体の財政状況及び健全化判断比率'!B31="","",'各会計、関係団体の財政状況及び健全化判断比率'!B31)</f>
        <v>簡易水道事業会計</v>
      </c>
      <c r="AP34" s="381"/>
      <c r="AQ34" s="381"/>
      <c r="AR34" s="381"/>
      <c r="AS34" s="381"/>
      <c r="AT34" s="381"/>
      <c r="AU34" s="381"/>
      <c r="AV34" s="381"/>
      <c r="AW34" s="381"/>
      <c r="AX34" s="381"/>
      <c r="AY34" s="381"/>
      <c r="AZ34" s="381"/>
      <c r="BA34" s="381"/>
      <c r="BB34" s="381"/>
      <c r="BC34" s="381"/>
      <c r="BD34" s="163"/>
      <c r="BE34" s="380" t="str">
        <f>IF(BG34="","",MAX(C34:D43,U34:V43,AM34:AN43)+1)</f>
        <v/>
      </c>
      <c r="BF34" s="380"/>
      <c r="BG34" s="381"/>
      <c r="BH34" s="381"/>
      <c r="BI34" s="381"/>
      <c r="BJ34" s="381"/>
      <c r="BK34" s="381"/>
      <c r="BL34" s="381"/>
      <c r="BM34" s="381"/>
      <c r="BN34" s="381"/>
      <c r="BO34" s="381"/>
      <c r="BP34" s="381"/>
      <c r="BQ34" s="381"/>
      <c r="BR34" s="381"/>
      <c r="BS34" s="381"/>
      <c r="BT34" s="381"/>
      <c r="BU34" s="381"/>
      <c r="BV34" s="163"/>
      <c r="BW34" s="380">
        <f>IF(BY34="","",MAX(C34:D43,U34:V43,AM34:AN43,BE34:BF43)+1)</f>
        <v>6</v>
      </c>
      <c r="BX34" s="380"/>
      <c r="BY34" s="381" t="str">
        <f>IF('各会計、関係団体の財政状況及び健全化判断比率'!B68="","",'各会計、関係団体の財政状況及び健全化判断比率'!B68)</f>
        <v>嶺北広域行政事務組合　一般会計</v>
      </c>
      <c r="BZ34" s="381"/>
      <c r="CA34" s="381"/>
      <c r="CB34" s="381"/>
      <c r="CC34" s="381"/>
      <c r="CD34" s="381"/>
      <c r="CE34" s="381"/>
      <c r="CF34" s="381"/>
      <c r="CG34" s="381"/>
      <c r="CH34" s="381"/>
      <c r="CI34" s="381"/>
      <c r="CJ34" s="381"/>
      <c r="CK34" s="381"/>
      <c r="CL34" s="381"/>
      <c r="CM34" s="381"/>
      <c r="CN34" s="163"/>
      <c r="CO34" s="380">
        <f>IF(CQ34="","",MAX(C34:D43,U34:V43,AM34:AN43,BE34:BF43,BW34:BX43)+1)</f>
        <v>13</v>
      </c>
      <c r="CP34" s="380"/>
      <c r="CQ34" s="381" t="str">
        <f>IF('各会計、関係団体の財政状況及び健全化判断比率'!BS7="","",'各会計、関係団体の財政状況及び健全化判断比率'!BS7)</f>
        <v>大豊町観光開発協会</v>
      </c>
      <c r="CR34" s="381"/>
      <c r="CS34" s="381"/>
      <c r="CT34" s="381"/>
      <c r="CU34" s="381"/>
      <c r="CV34" s="381"/>
      <c r="CW34" s="381"/>
      <c r="CX34" s="381"/>
      <c r="CY34" s="381"/>
      <c r="CZ34" s="381"/>
      <c r="DA34" s="381"/>
      <c r="DB34" s="381"/>
      <c r="DC34" s="381"/>
      <c r="DD34" s="381"/>
      <c r="DE34" s="381"/>
      <c r="DG34" s="378" t="str">
        <f>IF('各会計、関係団体の財政状況及び健全化判断比率'!BR7="","",'各会計、関係団体の財政状況及び健全化判断比率'!BR7)</f>
        <v/>
      </c>
      <c r="DH34" s="378"/>
      <c r="DI34" s="190"/>
    </row>
    <row r="35" spans="1:113" ht="32.25" customHeight="1" x14ac:dyDescent="0.15">
      <c r="A35" s="163"/>
      <c r="B35" s="187"/>
      <c r="C35" s="380" t="str">
        <f>IF(E35="","",C34+1)</f>
        <v/>
      </c>
      <c r="D35" s="380"/>
      <c r="E35" s="381" t="str">
        <f>IF('各会計、関係団体の財政状況及び健全化判断比率'!B8="","",'各会計、関係団体の財政状況及び健全化判断比率'!B8)</f>
        <v/>
      </c>
      <c r="F35" s="381"/>
      <c r="G35" s="381"/>
      <c r="H35" s="381"/>
      <c r="I35" s="381"/>
      <c r="J35" s="381"/>
      <c r="K35" s="381"/>
      <c r="L35" s="381"/>
      <c r="M35" s="381"/>
      <c r="N35" s="381"/>
      <c r="O35" s="381"/>
      <c r="P35" s="381"/>
      <c r="Q35" s="381"/>
      <c r="R35" s="381"/>
      <c r="S35" s="381"/>
      <c r="T35" s="163"/>
      <c r="U35" s="380">
        <f>IF(W35="","",U34+1)</f>
        <v>3</v>
      </c>
      <c r="V35" s="380"/>
      <c r="W35" s="381" t="str">
        <f>IF('各会計、関係団体の財政状況及び健全化判断比率'!B29="","",'各会計、関係団体の財政状況及び健全化判断比率'!B29)</f>
        <v>介護保険特別会計</v>
      </c>
      <c r="X35" s="381"/>
      <c r="Y35" s="381"/>
      <c r="Z35" s="381"/>
      <c r="AA35" s="381"/>
      <c r="AB35" s="381"/>
      <c r="AC35" s="381"/>
      <c r="AD35" s="381"/>
      <c r="AE35" s="381"/>
      <c r="AF35" s="381"/>
      <c r="AG35" s="381"/>
      <c r="AH35" s="381"/>
      <c r="AI35" s="381"/>
      <c r="AJ35" s="381"/>
      <c r="AK35" s="381"/>
      <c r="AL35" s="163"/>
      <c r="AM35" s="380" t="str">
        <f t="shared" ref="AM35:AM43" si="0">IF(AO35="","",AM34+1)</f>
        <v/>
      </c>
      <c r="AN35" s="380"/>
      <c r="AO35" s="381"/>
      <c r="AP35" s="381"/>
      <c r="AQ35" s="381"/>
      <c r="AR35" s="381"/>
      <c r="AS35" s="381"/>
      <c r="AT35" s="381"/>
      <c r="AU35" s="381"/>
      <c r="AV35" s="381"/>
      <c r="AW35" s="381"/>
      <c r="AX35" s="381"/>
      <c r="AY35" s="381"/>
      <c r="AZ35" s="381"/>
      <c r="BA35" s="381"/>
      <c r="BB35" s="381"/>
      <c r="BC35" s="381"/>
      <c r="BD35" s="163"/>
      <c r="BE35" s="380" t="str">
        <f t="shared" ref="BE35:BE43" si="1">IF(BG35="","",BE34+1)</f>
        <v/>
      </c>
      <c r="BF35" s="380"/>
      <c r="BG35" s="381"/>
      <c r="BH35" s="381"/>
      <c r="BI35" s="381"/>
      <c r="BJ35" s="381"/>
      <c r="BK35" s="381"/>
      <c r="BL35" s="381"/>
      <c r="BM35" s="381"/>
      <c r="BN35" s="381"/>
      <c r="BO35" s="381"/>
      <c r="BP35" s="381"/>
      <c r="BQ35" s="381"/>
      <c r="BR35" s="381"/>
      <c r="BS35" s="381"/>
      <c r="BT35" s="381"/>
      <c r="BU35" s="381"/>
      <c r="BV35" s="163"/>
      <c r="BW35" s="380">
        <f t="shared" ref="BW35:BW43" si="2">IF(BY35="","",BW34+1)</f>
        <v>7</v>
      </c>
      <c r="BX35" s="380"/>
      <c r="BY35" s="381" t="str">
        <f>IF('各会計、関係団体の財政状況及び健全化判断比率'!B69="","",'各会計、関係団体の財政状況及び健全化判断比率'!B69)</f>
        <v>嶺北広域行政事務組合　介護認定審査事務特別会計</v>
      </c>
      <c r="BZ35" s="381"/>
      <c r="CA35" s="381"/>
      <c r="CB35" s="381"/>
      <c r="CC35" s="381"/>
      <c r="CD35" s="381"/>
      <c r="CE35" s="381"/>
      <c r="CF35" s="381"/>
      <c r="CG35" s="381"/>
      <c r="CH35" s="381"/>
      <c r="CI35" s="381"/>
      <c r="CJ35" s="381"/>
      <c r="CK35" s="381"/>
      <c r="CL35" s="381"/>
      <c r="CM35" s="381"/>
      <c r="CN35" s="163"/>
      <c r="CO35" s="380">
        <f t="shared" ref="CO35:CO43" si="3">IF(CQ35="","",CO34+1)</f>
        <v>14</v>
      </c>
      <c r="CP35" s="380"/>
      <c r="CQ35" s="381" t="str">
        <f>IF('各会計、関係団体の財政状況及び健全化判断比率'!BS8="","",'各会計、関係団体の財政状況及び健全化判断比率'!BS8)</f>
        <v>大豊ゆとりファーム</v>
      </c>
      <c r="CR35" s="381"/>
      <c r="CS35" s="381"/>
      <c r="CT35" s="381"/>
      <c r="CU35" s="381"/>
      <c r="CV35" s="381"/>
      <c r="CW35" s="381"/>
      <c r="CX35" s="381"/>
      <c r="CY35" s="381"/>
      <c r="CZ35" s="381"/>
      <c r="DA35" s="381"/>
      <c r="DB35" s="381"/>
      <c r="DC35" s="381"/>
      <c r="DD35" s="381"/>
      <c r="DE35" s="381"/>
      <c r="DG35" s="378" t="str">
        <f>IF('各会計、関係団体の財政状況及び健全化判断比率'!BR8="","",'各会計、関係団体の財政状況及び健全化判断比率'!BR8)</f>
        <v/>
      </c>
      <c r="DH35" s="378"/>
      <c r="DI35" s="190"/>
    </row>
    <row r="36" spans="1:113" ht="32.25" customHeight="1" x14ac:dyDescent="0.15">
      <c r="A36" s="163"/>
      <c r="B36" s="187"/>
      <c r="C36" s="380" t="str">
        <f>IF(E36="","",C35+1)</f>
        <v/>
      </c>
      <c r="D36" s="380"/>
      <c r="E36" s="381" t="str">
        <f>IF('各会計、関係団体の財政状況及び健全化判断比率'!B9="","",'各会計、関係団体の財政状況及び健全化判断比率'!B9)</f>
        <v/>
      </c>
      <c r="F36" s="381"/>
      <c r="G36" s="381"/>
      <c r="H36" s="381"/>
      <c r="I36" s="381"/>
      <c r="J36" s="381"/>
      <c r="K36" s="381"/>
      <c r="L36" s="381"/>
      <c r="M36" s="381"/>
      <c r="N36" s="381"/>
      <c r="O36" s="381"/>
      <c r="P36" s="381"/>
      <c r="Q36" s="381"/>
      <c r="R36" s="381"/>
      <c r="S36" s="381"/>
      <c r="T36" s="163"/>
      <c r="U36" s="380">
        <f t="shared" ref="U36:U43" si="4">IF(W36="","",U35+1)</f>
        <v>4</v>
      </c>
      <c r="V36" s="380"/>
      <c r="W36" s="381" t="str">
        <f>IF('各会計、関係団体の財政状況及び健全化判断比率'!B30="","",'各会計、関係団体の財政状況及び健全化判断比率'!B30)</f>
        <v>後期高齢者医療特別会計</v>
      </c>
      <c r="X36" s="381"/>
      <c r="Y36" s="381"/>
      <c r="Z36" s="381"/>
      <c r="AA36" s="381"/>
      <c r="AB36" s="381"/>
      <c r="AC36" s="381"/>
      <c r="AD36" s="381"/>
      <c r="AE36" s="381"/>
      <c r="AF36" s="381"/>
      <c r="AG36" s="381"/>
      <c r="AH36" s="381"/>
      <c r="AI36" s="381"/>
      <c r="AJ36" s="381"/>
      <c r="AK36" s="381"/>
      <c r="AL36" s="163"/>
      <c r="AM36" s="380" t="str">
        <f t="shared" si="0"/>
        <v/>
      </c>
      <c r="AN36" s="380"/>
      <c r="AO36" s="381"/>
      <c r="AP36" s="381"/>
      <c r="AQ36" s="381"/>
      <c r="AR36" s="381"/>
      <c r="AS36" s="381"/>
      <c r="AT36" s="381"/>
      <c r="AU36" s="381"/>
      <c r="AV36" s="381"/>
      <c r="AW36" s="381"/>
      <c r="AX36" s="381"/>
      <c r="AY36" s="381"/>
      <c r="AZ36" s="381"/>
      <c r="BA36" s="381"/>
      <c r="BB36" s="381"/>
      <c r="BC36" s="381"/>
      <c r="BD36" s="163"/>
      <c r="BE36" s="380" t="str">
        <f t="shared" si="1"/>
        <v/>
      </c>
      <c r="BF36" s="380"/>
      <c r="BG36" s="381"/>
      <c r="BH36" s="381"/>
      <c r="BI36" s="381"/>
      <c r="BJ36" s="381"/>
      <c r="BK36" s="381"/>
      <c r="BL36" s="381"/>
      <c r="BM36" s="381"/>
      <c r="BN36" s="381"/>
      <c r="BO36" s="381"/>
      <c r="BP36" s="381"/>
      <c r="BQ36" s="381"/>
      <c r="BR36" s="381"/>
      <c r="BS36" s="381"/>
      <c r="BT36" s="381"/>
      <c r="BU36" s="381"/>
      <c r="BV36" s="163"/>
      <c r="BW36" s="380">
        <f t="shared" si="2"/>
        <v>8</v>
      </c>
      <c r="BX36" s="380"/>
      <c r="BY36" s="381" t="str">
        <f>IF('各会計、関係団体の財政状況及び健全化判断比率'!B70="","",'各会計、関係団体の財政状況及び健全化判断比率'!B70)</f>
        <v>こうち人づくり広域連合　一般会計</v>
      </c>
      <c r="BZ36" s="381"/>
      <c r="CA36" s="381"/>
      <c r="CB36" s="381"/>
      <c r="CC36" s="381"/>
      <c r="CD36" s="381"/>
      <c r="CE36" s="381"/>
      <c r="CF36" s="381"/>
      <c r="CG36" s="381"/>
      <c r="CH36" s="381"/>
      <c r="CI36" s="381"/>
      <c r="CJ36" s="381"/>
      <c r="CK36" s="381"/>
      <c r="CL36" s="381"/>
      <c r="CM36" s="381"/>
      <c r="CN36" s="163"/>
      <c r="CO36" s="380" t="str">
        <f t="shared" si="3"/>
        <v/>
      </c>
      <c r="CP36" s="380"/>
      <c r="CQ36" s="381" t="str">
        <f>IF('各会計、関係団体の財政状況及び健全化判断比率'!BS9="","",'各会計、関係団体の財政状況及び健全化判断比率'!BS9)</f>
        <v/>
      </c>
      <c r="CR36" s="381"/>
      <c r="CS36" s="381"/>
      <c r="CT36" s="381"/>
      <c r="CU36" s="381"/>
      <c r="CV36" s="381"/>
      <c r="CW36" s="381"/>
      <c r="CX36" s="381"/>
      <c r="CY36" s="381"/>
      <c r="CZ36" s="381"/>
      <c r="DA36" s="381"/>
      <c r="DB36" s="381"/>
      <c r="DC36" s="381"/>
      <c r="DD36" s="381"/>
      <c r="DE36" s="381"/>
      <c r="DG36" s="378" t="str">
        <f>IF('各会計、関係団体の財政状況及び健全化判断比率'!BR9="","",'各会計、関係団体の財政状況及び健全化判断比率'!BR9)</f>
        <v/>
      </c>
      <c r="DH36" s="378"/>
      <c r="DI36" s="190"/>
    </row>
    <row r="37" spans="1:113" ht="32.25" customHeight="1" x14ac:dyDescent="0.15">
      <c r="A37" s="163"/>
      <c r="B37" s="187"/>
      <c r="C37" s="380" t="str">
        <f>IF(E37="","",C36+1)</f>
        <v/>
      </c>
      <c r="D37" s="380"/>
      <c r="E37" s="381" t="str">
        <f>IF('各会計、関係団体の財政状況及び健全化判断比率'!B10="","",'各会計、関係団体の財政状況及び健全化判断比率'!B10)</f>
        <v/>
      </c>
      <c r="F37" s="381"/>
      <c r="G37" s="381"/>
      <c r="H37" s="381"/>
      <c r="I37" s="381"/>
      <c r="J37" s="381"/>
      <c r="K37" s="381"/>
      <c r="L37" s="381"/>
      <c r="M37" s="381"/>
      <c r="N37" s="381"/>
      <c r="O37" s="381"/>
      <c r="P37" s="381"/>
      <c r="Q37" s="381"/>
      <c r="R37" s="381"/>
      <c r="S37" s="381"/>
      <c r="T37" s="163"/>
      <c r="U37" s="380" t="str">
        <f t="shared" si="4"/>
        <v/>
      </c>
      <c r="V37" s="380"/>
      <c r="W37" s="381"/>
      <c r="X37" s="381"/>
      <c r="Y37" s="381"/>
      <c r="Z37" s="381"/>
      <c r="AA37" s="381"/>
      <c r="AB37" s="381"/>
      <c r="AC37" s="381"/>
      <c r="AD37" s="381"/>
      <c r="AE37" s="381"/>
      <c r="AF37" s="381"/>
      <c r="AG37" s="381"/>
      <c r="AH37" s="381"/>
      <c r="AI37" s="381"/>
      <c r="AJ37" s="381"/>
      <c r="AK37" s="381"/>
      <c r="AL37" s="163"/>
      <c r="AM37" s="380" t="str">
        <f t="shared" si="0"/>
        <v/>
      </c>
      <c r="AN37" s="380"/>
      <c r="AO37" s="381"/>
      <c r="AP37" s="381"/>
      <c r="AQ37" s="381"/>
      <c r="AR37" s="381"/>
      <c r="AS37" s="381"/>
      <c r="AT37" s="381"/>
      <c r="AU37" s="381"/>
      <c r="AV37" s="381"/>
      <c r="AW37" s="381"/>
      <c r="AX37" s="381"/>
      <c r="AY37" s="381"/>
      <c r="AZ37" s="381"/>
      <c r="BA37" s="381"/>
      <c r="BB37" s="381"/>
      <c r="BC37" s="381"/>
      <c r="BD37" s="163"/>
      <c r="BE37" s="380" t="str">
        <f t="shared" si="1"/>
        <v/>
      </c>
      <c r="BF37" s="380"/>
      <c r="BG37" s="381"/>
      <c r="BH37" s="381"/>
      <c r="BI37" s="381"/>
      <c r="BJ37" s="381"/>
      <c r="BK37" s="381"/>
      <c r="BL37" s="381"/>
      <c r="BM37" s="381"/>
      <c r="BN37" s="381"/>
      <c r="BO37" s="381"/>
      <c r="BP37" s="381"/>
      <c r="BQ37" s="381"/>
      <c r="BR37" s="381"/>
      <c r="BS37" s="381"/>
      <c r="BT37" s="381"/>
      <c r="BU37" s="381"/>
      <c r="BV37" s="163"/>
      <c r="BW37" s="380">
        <f t="shared" si="2"/>
        <v>9</v>
      </c>
      <c r="BX37" s="380"/>
      <c r="BY37" s="381" t="str">
        <f>IF('各会計、関係団体の財政状況及び健全化判断比率'!B71="","",'各会計、関係団体の財政状況及び健全化判断比率'!B71)</f>
        <v>高知県市町村総合事務組合　一般会計</v>
      </c>
      <c r="BZ37" s="381"/>
      <c r="CA37" s="381"/>
      <c r="CB37" s="381"/>
      <c r="CC37" s="381"/>
      <c r="CD37" s="381"/>
      <c r="CE37" s="381"/>
      <c r="CF37" s="381"/>
      <c r="CG37" s="381"/>
      <c r="CH37" s="381"/>
      <c r="CI37" s="381"/>
      <c r="CJ37" s="381"/>
      <c r="CK37" s="381"/>
      <c r="CL37" s="381"/>
      <c r="CM37" s="381"/>
      <c r="CN37" s="163"/>
      <c r="CO37" s="380" t="str">
        <f t="shared" si="3"/>
        <v/>
      </c>
      <c r="CP37" s="380"/>
      <c r="CQ37" s="381" t="str">
        <f>IF('各会計、関係団体の財政状況及び健全化判断比率'!BS10="","",'各会計、関係団体の財政状況及び健全化判断比率'!BS10)</f>
        <v/>
      </c>
      <c r="CR37" s="381"/>
      <c r="CS37" s="381"/>
      <c r="CT37" s="381"/>
      <c r="CU37" s="381"/>
      <c r="CV37" s="381"/>
      <c r="CW37" s="381"/>
      <c r="CX37" s="381"/>
      <c r="CY37" s="381"/>
      <c r="CZ37" s="381"/>
      <c r="DA37" s="381"/>
      <c r="DB37" s="381"/>
      <c r="DC37" s="381"/>
      <c r="DD37" s="381"/>
      <c r="DE37" s="381"/>
      <c r="DG37" s="378" t="str">
        <f>IF('各会計、関係団体の財政状況及び健全化判断比率'!BR10="","",'各会計、関係団体の財政状況及び健全化判断比率'!BR10)</f>
        <v/>
      </c>
      <c r="DH37" s="378"/>
      <c r="DI37" s="190"/>
    </row>
    <row r="38" spans="1:113" ht="32.25" customHeight="1" x14ac:dyDescent="0.15">
      <c r="A38" s="163"/>
      <c r="B38" s="187"/>
      <c r="C38" s="380" t="str">
        <f t="shared" ref="C38:C43" si="5">IF(E38="","",C37+1)</f>
        <v/>
      </c>
      <c r="D38" s="380"/>
      <c r="E38" s="381" t="str">
        <f>IF('各会計、関係団体の財政状況及び健全化判断比率'!B11="","",'各会計、関係団体の財政状況及び健全化判断比率'!B11)</f>
        <v/>
      </c>
      <c r="F38" s="381"/>
      <c r="G38" s="381"/>
      <c r="H38" s="381"/>
      <c r="I38" s="381"/>
      <c r="J38" s="381"/>
      <c r="K38" s="381"/>
      <c r="L38" s="381"/>
      <c r="M38" s="381"/>
      <c r="N38" s="381"/>
      <c r="O38" s="381"/>
      <c r="P38" s="381"/>
      <c r="Q38" s="381"/>
      <c r="R38" s="381"/>
      <c r="S38" s="381"/>
      <c r="T38" s="163"/>
      <c r="U38" s="380" t="str">
        <f t="shared" si="4"/>
        <v/>
      </c>
      <c r="V38" s="380"/>
      <c r="W38" s="381"/>
      <c r="X38" s="381"/>
      <c r="Y38" s="381"/>
      <c r="Z38" s="381"/>
      <c r="AA38" s="381"/>
      <c r="AB38" s="381"/>
      <c r="AC38" s="381"/>
      <c r="AD38" s="381"/>
      <c r="AE38" s="381"/>
      <c r="AF38" s="381"/>
      <c r="AG38" s="381"/>
      <c r="AH38" s="381"/>
      <c r="AI38" s="381"/>
      <c r="AJ38" s="381"/>
      <c r="AK38" s="381"/>
      <c r="AL38" s="163"/>
      <c r="AM38" s="380" t="str">
        <f t="shared" si="0"/>
        <v/>
      </c>
      <c r="AN38" s="380"/>
      <c r="AO38" s="381"/>
      <c r="AP38" s="381"/>
      <c r="AQ38" s="381"/>
      <c r="AR38" s="381"/>
      <c r="AS38" s="381"/>
      <c r="AT38" s="381"/>
      <c r="AU38" s="381"/>
      <c r="AV38" s="381"/>
      <c r="AW38" s="381"/>
      <c r="AX38" s="381"/>
      <c r="AY38" s="381"/>
      <c r="AZ38" s="381"/>
      <c r="BA38" s="381"/>
      <c r="BB38" s="381"/>
      <c r="BC38" s="381"/>
      <c r="BD38" s="163"/>
      <c r="BE38" s="380" t="str">
        <f t="shared" si="1"/>
        <v/>
      </c>
      <c r="BF38" s="380"/>
      <c r="BG38" s="381"/>
      <c r="BH38" s="381"/>
      <c r="BI38" s="381"/>
      <c r="BJ38" s="381"/>
      <c r="BK38" s="381"/>
      <c r="BL38" s="381"/>
      <c r="BM38" s="381"/>
      <c r="BN38" s="381"/>
      <c r="BO38" s="381"/>
      <c r="BP38" s="381"/>
      <c r="BQ38" s="381"/>
      <c r="BR38" s="381"/>
      <c r="BS38" s="381"/>
      <c r="BT38" s="381"/>
      <c r="BU38" s="381"/>
      <c r="BV38" s="163"/>
      <c r="BW38" s="380">
        <f t="shared" si="2"/>
        <v>10</v>
      </c>
      <c r="BX38" s="380"/>
      <c r="BY38" s="381" t="str">
        <f>IF('各会計、関係団体の財政状況及び健全化判断比率'!B72="","",'各会計、関係団体の財政状況及び健全化判断比率'!B72)</f>
        <v>高知県市町村総合事務組合　交通災害共済事業特別会計</v>
      </c>
      <c r="BZ38" s="381"/>
      <c r="CA38" s="381"/>
      <c r="CB38" s="381"/>
      <c r="CC38" s="381"/>
      <c r="CD38" s="381"/>
      <c r="CE38" s="381"/>
      <c r="CF38" s="381"/>
      <c r="CG38" s="381"/>
      <c r="CH38" s="381"/>
      <c r="CI38" s="381"/>
      <c r="CJ38" s="381"/>
      <c r="CK38" s="381"/>
      <c r="CL38" s="381"/>
      <c r="CM38" s="381"/>
      <c r="CN38" s="163"/>
      <c r="CO38" s="380" t="str">
        <f t="shared" si="3"/>
        <v/>
      </c>
      <c r="CP38" s="380"/>
      <c r="CQ38" s="381" t="str">
        <f>IF('各会計、関係団体の財政状況及び健全化判断比率'!BS11="","",'各会計、関係団体の財政状況及び健全化判断比率'!BS11)</f>
        <v/>
      </c>
      <c r="CR38" s="381"/>
      <c r="CS38" s="381"/>
      <c r="CT38" s="381"/>
      <c r="CU38" s="381"/>
      <c r="CV38" s="381"/>
      <c r="CW38" s="381"/>
      <c r="CX38" s="381"/>
      <c r="CY38" s="381"/>
      <c r="CZ38" s="381"/>
      <c r="DA38" s="381"/>
      <c r="DB38" s="381"/>
      <c r="DC38" s="381"/>
      <c r="DD38" s="381"/>
      <c r="DE38" s="381"/>
      <c r="DG38" s="378" t="str">
        <f>IF('各会計、関係団体の財政状況及び健全化判断比率'!BR11="","",'各会計、関係団体の財政状況及び健全化判断比率'!BR11)</f>
        <v/>
      </c>
      <c r="DH38" s="378"/>
      <c r="DI38" s="190"/>
    </row>
    <row r="39" spans="1:113" ht="32.25" customHeight="1" x14ac:dyDescent="0.15">
      <c r="A39" s="163"/>
      <c r="B39" s="187"/>
      <c r="C39" s="380" t="str">
        <f t="shared" si="5"/>
        <v/>
      </c>
      <c r="D39" s="380"/>
      <c r="E39" s="381" t="str">
        <f>IF('各会計、関係団体の財政状況及び健全化判断比率'!B12="","",'各会計、関係団体の財政状況及び健全化判断比率'!B12)</f>
        <v/>
      </c>
      <c r="F39" s="381"/>
      <c r="G39" s="381"/>
      <c r="H39" s="381"/>
      <c r="I39" s="381"/>
      <c r="J39" s="381"/>
      <c r="K39" s="381"/>
      <c r="L39" s="381"/>
      <c r="M39" s="381"/>
      <c r="N39" s="381"/>
      <c r="O39" s="381"/>
      <c r="P39" s="381"/>
      <c r="Q39" s="381"/>
      <c r="R39" s="381"/>
      <c r="S39" s="381"/>
      <c r="T39" s="163"/>
      <c r="U39" s="380" t="str">
        <f t="shared" si="4"/>
        <v/>
      </c>
      <c r="V39" s="380"/>
      <c r="W39" s="381"/>
      <c r="X39" s="381"/>
      <c r="Y39" s="381"/>
      <c r="Z39" s="381"/>
      <c r="AA39" s="381"/>
      <c r="AB39" s="381"/>
      <c r="AC39" s="381"/>
      <c r="AD39" s="381"/>
      <c r="AE39" s="381"/>
      <c r="AF39" s="381"/>
      <c r="AG39" s="381"/>
      <c r="AH39" s="381"/>
      <c r="AI39" s="381"/>
      <c r="AJ39" s="381"/>
      <c r="AK39" s="381"/>
      <c r="AL39" s="163"/>
      <c r="AM39" s="380" t="str">
        <f t="shared" si="0"/>
        <v/>
      </c>
      <c r="AN39" s="380"/>
      <c r="AO39" s="381"/>
      <c r="AP39" s="381"/>
      <c r="AQ39" s="381"/>
      <c r="AR39" s="381"/>
      <c r="AS39" s="381"/>
      <c r="AT39" s="381"/>
      <c r="AU39" s="381"/>
      <c r="AV39" s="381"/>
      <c r="AW39" s="381"/>
      <c r="AX39" s="381"/>
      <c r="AY39" s="381"/>
      <c r="AZ39" s="381"/>
      <c r="BA39" s="381"/>
      <c r="BB39" s="381"/>
      <c r="BC39" s="381"/>
      <c r="BD39" s="163"/>
      <c r="BE39" s="380" t="str">
        <f t="shared" si="1"/>
        <v/>
      </c>
      <c r="BF39" s="380"/>
      <c r="BG39" s="381"/>
      <c r="BH39" s="381"/>
      <c r="BI39" s="381"/>
      <c r="BJ39" s="381"/>
      <c r="BK39" s="381"/>
      <c r="BL39" s="381"/>
      <c r="BM39" s="381"/>
      <c r="BN39" s="381"/>
      <c r="BO39" s="381"/>
      <c r="BP39" s="381"/>
      <c r="BQ39" s="381"/>
      <c r="BR39" s="381"/>
      <c r="BS39" s="381"/>
      <c r="BT39" s="381"/>
      <c r="BU39" s="381"/>
      <c r="BV39" s="163"/>
      <c r="BW39" s="380">
        <f t="shared" si="2"/>
        <v>11</v>
      </c>
      <c r="BX39" s="380"/>
      <c r="BY39" s="381" t="str">
        <f>IF('各会計、関係団体の財政状況及び健全化判断比率'!B73="","",'各会計、関係団体の財政状況及び健全化判断比率'!B73)</f>
        <v>高知県後期高齢者医療広域連合　一般会計</v>
      </c>
      <c r="BZ39" s="381"/>
      <c r="CA39" s="381"/>
      <c r="CB39" s="381"/>
      <c r="CC39" s="381"/>
      <c r="CD39" s="381"/>
      <c r="CE39" s="381"/>
      <c r="CF39" s="381"/>
      <c r="CG39" s="381"/>
      <c r="CH39" s="381"/>
      <c r="CI39" s="381"/>
      <c r="CJ39" s="381"/>
      <c r="CK39" s="381"/>
      <c r="CL39" s="381"/>
      <c r="CM39" s="381"/>
      <c r="CN39" s="163"/>
      <c r="CO39" s="380" t="str">
        <f t="shared" si="3"/>
        <v/>
      </c>
      <c r="CP39" s="380"/>
      <c r="CQ39" s="381" t="str">
        <f>IF('各会計、関係団体の財政状況及び健全化判断比率'!BS12="","",'各会計、関係団体の財政状況及び健全化判断比率'!BS12)</f>
        <v/>
      </c>
      <c r="CR39" s="381"/>
      <c r="CS39" s="381"/>
      <c r="CT39" s="381"/>
      <c r="CU39" s="381"/>
      <c r="CV39" s="381"/>
      <c r="CW39" s="381"/>
      <c r="CX39" s="381"/>
      <c r="CY39" s="381"/>
      <c r="CZ39" s="381"/>
      <c r="DA39" s="381"/>
      <c r="DB39" s="381"/>
      <c r="DC39" s="381"/>
      <c r="DD39" s="381"/>
      <c r="DE39" s="381"/>
      <c r="DG39" s="378" t="str">
        <f>IF('各会計、関係団体の財政状況及び健全化判断比率'!BR12="","",'各会計、関係団体の財政状況及び健全化判断比率'!BR12)</f>
        <v/>
      </c>
      <c r="DH39" s="378"/>
      <c r="DI39" s="190"/>
    </row>
    <row r="40" spans="1:113" ht="32.25" customHeight="1" x14ac:dyDescent="0.15">
      <c r="A40" s="163"/>
      <c r="B40" s="187"/>
      <c r="C40" s="380" t="str">
        <f t="shared" si="5"/>
        <v/>
      </c>
      <c r="D40" s="380"/>
      <c r="E40" s="381" t="str">
        <f>IF('各会計、関係団体の財政状況及び健全化判断比率'!B13="","",'各会計、関係団体の財政状況及び健全化判断比率'!B13)</f>
        <v/>
      </c>
      <c r="F40" s="381"/>
      <c r="G40" s="381"/>
      <c r="H40" s="381"/>
      <c r="I40" s="381"/>
      <c r="J40" s="381"/>
      <c r="K40" s="381"/>
      <c r="L40" s="381"/>
      <c r="M40" s="381"/>
      <c r="N40" s="381"/>
      <c r="O40" s="381"/>
      <c r="P40" s="381"/>
      <c r="Q40" s="381"/>
      <c r="R40" s="381"/>
      <c r="S40" s="381"/>
      <c r="T40" s="163"/>
      <c r="U40" s="380" t="str">
        <f t="shared" si="4"/>
        <v/>
      </c>
      <c r="V40" s="380"/>
      <c r="W40" s="381"/>
      <c r="X40" s="381"/>
      <c r="Y40" s="381"/>
      <c r="Z40" s="381"/>
      <c r="AA40" s="381"/>
      <c r="AB40" s="381"/>
      <c r="AC40" s="381"/>
      <c r="AD40" s="381"/>
      <c r="AE40" s="381"/>
      <c r="AF40" s="381"/>
      <c r="AG40" s="381"/>
      <c r="AH40" s="381"/>
      <c r="AI40" s="381"/>
      <c r="AJ40" s="381"/>
      <c r="AK40" s="381"/>
      <c r="AL40" s="163"/>
      <c r="AM40" s="380" t="str">
        <f t="shared" si="0"/>
        <v/>
      </c>
      <c r="AN40" s="380"/>
      <c r="AO40" s="381"/>
      <c r="AP40" s="381"/>
      <c r="AQ40" s="381"/>
      <c r="AR40" s="381"/>
      <c r="AS40" s="381"/>
      <c r="AT40" s="381"/>
      <c r="AU40" s="381"/>
      <c r="AV40" s="381"/>
      <c r="AW40" s="381"/>
      <c r="AX40" s="381"/>
      <c r="AY40" s="381"/>
      <c r="AZ40" s="381"/>
      <c r="BA40" s="381"/>
      <c r="BB40" s="381"/>
      <c r="BC40" s="381"/>
      <c r="BD40" s="163"/>
      <c r="BE40" s="380" t="str">
        <f t="shared" si="1"/>
        <v/>
      </c>
      <c r="BF40" s="380"/>
      <c r="BG40" s="381"/>
      <c r="BH40" s="381"/>
      <c r="BI40" s="381"/>
      <c r="BJ40" s="381"/>
      <c r="BK40" s="381"/>
      <c r="BL40" s="381"/>
      <c r="BM40" s="381"/>
      <c r="BN40" s="381"/>
      <c r="BO40" s="381"/>
      <c r="BP40" s="381"/>
      <c r="BQ40" s="381"/>
      <c r="BR40" s="381"/>
      <c r="BS40" s="381"/>
      <c r="BT40" s="381"/>
      <c r="BU40" s="381"/>
      <c r="BV40" s="163"/>
      <c r="BW40" s="380">
        <f t="shared" si="2"/>
        <v>12</v>
      </c>
      <c r="BX40" s="380"/>
      <c r="BY40" s="381" t="str">
        <f>IF('各会計、関係団体の財政状況及び健全化判断比率'!B74="","",'各会計、関係団体の財政状況及び健全化判断比率'!B74)</f>
        <v>高知県後期高齢者医療広域連合　特別会計</v>
      </c>
      <c r="BZ40" s="381"/>
      <c r="CA40" s="381"/>
      <c r="CB40" s="381"/>
      <c r="CC40" s="381"/>
      <c r="CD40" s="381"/>
      <c r="CE40" s="381"/>
      <c r="CF40" s="381"/>
      <c r="CG40" s="381"/>
      <c r="CH40" s="381"/>
      <c r="CI40" s="381"/>
      <c r="CJ40" s="381"/>
      <c r="CK40" s="381"/>
      <c r="CL40" s="381"/>
      <c r="CM40" s="381"/>
      <c r="CN40" s="163"/>
      <c r="CO40" s="380" t="str">
        <f t="shared" si="3"/>
        <v/>
      </c>
      <c r="CP40" s="380"/>
      <c r="CQ40" s="381" t="str">
        <f>IF('各会計、関係団体の財政状況及び健全化判断比率'!BS13="","",'各会計、関係団体の財政状況及び健全化判断比率'!BS13)</f>
        <v/>
      </c>
      <c r="CR40" s="381"/>
      <c r="CS40" s="381"/>
      <c r="CT40" s="381"/>
      <c r="CU40" s="381"/>
      <c r="CV40" s="381"/>
      <c r="CW40" s="381"/>
      <c r="CX40" s="381"/>
      <c r="CY40" s="381"/>
      <c r="CZ40" s="381"/>
      <c r="DA40" s="381"/>
      <c r="DB40" s="381"/>
      <c r="DC40" s="381"/>
      <c r="DD40" s="381"/>
      <c r="DE40" s="381"/>
      <c r="DG40" s="378" t="str">
        <f>IF('各会計、関係団体の財政状況及び健全化判断比率'!BR13="","",'各会計、関係団体の財政状況及び健全化判断比率'!BR13)</f>
        <v/>
      </c>
      <c r="DH40" s="378"/>
      <c r="DI40" s="190"/>
    </row>
    <row r="41" spans="1:113" ht="32.25" customHeight="1" x14ac:dyDescent="0.15">
      <c r="A41" s="163"/>
      <c r="B41" s="187"/>
      <c r="C41" s="380" t="str">
        <f t="shared" si="5"/>
        <v/>
      </c>
      <c r="D41" s="380"/>
      <c r="E41" s="381" t="str">
        <f>IF('各会計、関係団体の財政状況及び健全化判断比率'!B14="","",'各会計、関係団体の財政状況及び健全化判断比率'!B14)</f>
        <v/>
      </c>
      <c r="F41" s="381"/>
      <c r="G41" s="381"/>
      <c r="H41" s="381"/>
      <c r="I41" s="381"/>
      <c r="J41" s="381"/>
      <c r="K41" s="381"/>
      <c r="L41" s="381"/>
      <c r="M41" s="381"/>
      <c r="N41" s="381"/>
      <c r="O41" s="381"/>
      <c r="P41" s="381"/>
      <c r="Q41" s="381"/>
      <c r="R41" s="381"/>
      <c r="S41" s="381"/>
      <c r="T41" s="163"/>
      <c r="U41" s="380" t="str">
        <f t="shared" si="4"/>
        <v/>
      </c>
      <c r="V41" s="380"/>
      <c r="W41" s="381"/>
      <c r="X41" s="381"/>
      <c r="Y41" s="381"/>
      <c r="Z41" s="381"/>
      <c r="AA41" s="381"/>
      <c r="AB41" s="381"/>
      <c r="AC41" s="381"/>
      <c r="AD41" s="381"/>
      <c r="AE41" s="381"/>
      <c r="AF41" s="381"/>
      <c r="AG41" s="381"/>
      <c r="AH41" s="381"/>
      <c r="AI41" s="381"/>
      <c r="AJ41" s="381"/>
      <c r="AK41" s="381"/>
      <c r="AL41" s="163"/>
      <c r="AM41" s="380" t="str">
        <f t="shared" si="0"/>
        <v/>
      </c>
      <c r="AN41" s="380"/>
      <c r="AO41" s="381"/>
      <c r="AP41" s="381"/>
      <c r="AQ41" s="381"/>
      <c r="AR41" s="381"/>
      <c r="AS41" s="381"/>
      <c r="AT41" s="381"/>
      <c r="AU41" s="381"/>
      <c r="AV41" s="381"/>
      <c r="AW41" s="381"/>
      <c r="AX41" s="381"/>
      <c r="AY41" s="381"/>
      <c r="AZ41" s="381"/>
      <c r="BA41" s="381"/>
      <c r="BB41" s="381"/>
      <c r="BC41" s="381"/>
      <c r="BD41" s="163"/>
      <c r="BE41" s="380" t="str">
        <f t="shared" si="1"/>
        <v/>
      </c>
      <c r="BF41" s="380"/>
      <c r="BG41" s="381"/>
      <c r="BH41" s="381"/>
      <c r="BI41" s="381"/>
      <c r="BJ41" s="381"/>
      <c r="BK41" s="381"/>
      <c r="BL41" s="381"/>
      <c r="BM41" s="381"/>
      <c r="BN41" s="381"/>
      <c r="BO41" s="381"/>
      <c r="BP41" s="381"/>
      <c r="BQ41" s="381"/>
      <c r="BR41" s="381"/>
      <c r="BS41" s="381"/>
      <c r="BT41" s="381"/>
      <c r="BU41" s="381"/>
      <c r="BV41" s="163"/>
      <c r="BW41" s="380" t="str">
        <f t="shared" si="2"/>
        <v/>
      </c>
      <c r="BX41" s="380"/>
      <c r="BY41" s="381" t="str">
        <f>IF('各会計、関係団体の財政状況及び健全化判断比率'!B75="","",'各会計、関係団体の財政状況及び健全化判断比率'!B75)</f>
        <v/>
      </c>
      <c r="BZ41" s="381"/>
      <c r="CA41" s="381"/>
      <c r="CB41" s="381"/>
      <c r="CC41" s="381"/>
      <c r="CD41" s="381"/>
      <c r="CE41" s="381"/>
      <c r="CF41" s="381"/>
      <c r="CG41" s="381"/>
      <c r="CH41" s="381"/>
      <c r="CI41" s="381"/>
      <c r="CJ41" s="381"/>
      <c r="CK41" s="381"/>
      <c r="CL41" s="381"/>
      <c r="CM41" s="381"/>
      <c r="CN41" s="163"/>
      <c r="CO41" s="380" t="str">
        <f t="shared" si="3"/>
        <v/>
      </c>
      <c r="CP41" s="380"/>
      <c r="CQ41" s="381" t="str">
        <f>IF('各会計、関係団体の財政状況及び健全化判断比率'!BS14="","",'各会計、関係団体の財政状況及び健全化判断比率'!BS14)</f>
        <v/>
      </c>
      <c r="CR41" s="381"/>
      <c r="CS41" s="381"/>
      <c r="CT41" s="381"/>
      <c r="CU41" s="381"/>
      <c r="CV41" s="381"/>
      <c r="CW41" s="381"/>
      <c r="CX41" s="381"/>
      <c r="CY41" s="381"/>
      <c r="CZ41" s="381"/>
      <c r="DA41" s="381"/>
      <c r="DB41" s="381"/>
      <c r="DC41" s="381"/>
      <c r="DD41" s="381"/>
      <c r="DE41" s="381"/>
      <c r="DG41" s="378" t="str">
        <f>IF('各会計、関係団体の財政状況及び健全化判断比率'!BR14="","",'各会計、関係団体の財政状況及び健全化判断比率'!BR14)</f>
        <v/>
      </c>
      <c r="DH41" s="378"/>
      <c r="DI41" s="190"/>
    </row>
    <row r="42" spans="1:113" ht="32.25" customHeight="1" x14ac:dyDescent="0.15">
      <c r="B42" s="187"/>
      <c r="C42" s="380" t="str">
        <f t="shared" si="5"/>
        <v/>
      </c>
      <c r="D42" s="380"/>
      <c r="E42" s="381" t="str">
        <f>IF('各会計、関係団体の財政状況及び健全化判断比率'!B15="","",'各会計、関係団体の財政状況及び健全化判断比率'!B15)</f>
        <v/>
      </c>
      <c r="F42" s="381"/>
      <c r="G42" s="381"/>
      <c r="H42" s="381"/>
      <c r="I42" s="381"/>
      <c r="J42" s="381"/>
      <c r="K42" s="381"/>
      <c r="L42" s="381"/>
      <c r="M42" s="381"/>
      <c r="N42" s="381"/>
      <c r="O42" s="381"/>
      <c r="P42" s="381"/>
      <c r="Q42" s="381"/>
      <c r="R42" s="381"/>
      <c r="S42" s="381"/>
      <c r="T42" s="163"/>
      <c r="U42" s="380" t="str">
        <f t="shared" si="4"/>
        <v/>
      </c>
      <c r="V42" s="380"/>
      <c r="W42" s="381"/>
      <c r="X42" s="381"/>
      <c r="Y42" s="381"/>
      <c r="Z42" s="381"/>
      <c r="AA42" s="381"/>
      <c r="AB42" s="381"/>
      <c r="AC42" s="381"/>
      <c r="AD42" s="381"/>
      <c r="AE42" s="381"/>
      <c r="AF42" s="381"/>
      <c r="AG42" s="381"/>
      <c r="AH42" s="381"/>
      <c r="AI42" s="381"/>
      <c r="AJ42" s="381"/>
      <c r="AK42" s="381"/>
      <c r="AL42" s="163"/>
      <c r="AM42" s="380" t="str">
        <f t="shared" si="0"/>
        <v/>
      </c>
      <c r="AN42" s="380"/>
      <c r="AO42" s="381"/>
      <c r="AP42" s="381"/>
      <c r="AQ42" s="381"/>
      <c r="AR42" s="381"/>
      <c r="AS42" s="381"/>
      <c r="AT42" s="381"/>
      <c r="AU42" s="381"/>
      <c r="AV42" s="381"/>
      <c r="AW42" s="381"/>
      <c r="AX42" s="381"/>
      <c r="AY42" s="381"/>
      <c r="AZ42" s="381"/>
      <c r="BA42" s="381"/>
      <c r="BB42" s="381"/>
      <c r="BC42" s="381"/>
      <c r="BD42" s="163"/>
      <c r="BE42" s="380" t="str">
        <f t="shared" si="1"/>
        <v/>
      </c>
      <c r="BF42" s="380"/>
      <c r="BG42" s="381"/>
      <c r="BH42" s="381"/>
      <c r="BI42" s="381"/>
      <c r="BJ42" s="381"/>
      <c r="BK42" s="381"/>
      <c r="BL42" s="381"/>
      <c r="BM42" s="381"/>
      <c r="BN42" s="381"/>
      <c r="BO42" s="381"/>
      <c r="BP42" s="381"/>
      <c r="BQ42" s="381"/>
      <c r="BR42" s="381"/>
      <c r="BS42" s="381"/>
      <c r="BT42" s="381"/>
      <c r="BU42" s="381"/>
      <c r="BV42" s="163"/>
      <c r="BW42" s="380" t="str">
        <f t="shared" si="2"/>
        <v/>
      </c>
      <c r="BX42" s="380"/>
      <c r="BY42" s="381" t="str">
        <f>IF('各会計、関係団体の財政状況及び健全化判断比率'!B76="","",'各会計、関係団体の財政状況及び健全化判断比率'!B76)</f>
        <v/>
      </c>
      <c r="BZ42" s="381"/>
      <c r="CA42" s="381"/>
      <c r="CB42" s="381"/>
      <c r="CC42" s="381"/>
      <c r="CD42" s="381"/>
      <c r="CE42" s="381"/>
      <c r="CF42" s="381"/>
      <c r="CG42" s="381"/>
      <c r="CH42" s="381"/>
      <c r="CI42" s="381"/>
      <c r="CJ42" s="381"/>
      <c r="CK42" s="381"/>
      <c r="CL42" s="381"/>
      <c r="CM42" s="381"/>
      <c r="CN42" s="163"/>
      <c r="CO42" s="380" t="str">
        <f t="shared" si="3"/>
        <v/>
      </c>
      <c r="CP42" s="380"/>
      <c r="CQ42" s="381" t="str">
        <f>IF('各会計、関係団体の財政状況及び健全化判断比率'!BS15="","",'各会計、関係団体の財政状況及び健全化判断比率'!BS15)</f>
        <v/>
      </c>
      <c r="CR42" s="381"/>
      <c r="CS42" s="381"/>
      <c r="CT42" s="381"/>
      <c r="CU42" s="381"/>
      <c r="CV42" s="381"/>
      <c r="CW42" s="381"/>
      <c r="CX42" s="381"/>
      <c r="CY42" s="381"/>
      <c r="CZ42" s="381"/>
      <c r="DA42" s="381"/>
      <c r="DB42" s="381"/>
      <c r="DC42" s="381"/>
      <c r="DD42" s="381"/>
      <c r="DE42" s="381"/>
      <c r="DG42" s="378" t="str">
        <f>IF('各会計、関係団体の財政状況及び健全化判断比率'!BR15="","",'各会計、関係団体の財政状況及び健全化判断比率'!BR15)</f>
        <v/>
      </c>
      <c r="DH42" s="378"/>
      <c r="DI42" s="190"/>
    </row>
    <row r="43" spans="1:113" ht="32.25" customHeight="1" x14ac:dyDescent="0.15">
      <c r="B43" s="187"/>
      <c r="C43" s="380" t="str">
        <f t="shared" si="5"/>
        <v/>
      </c>
      <c r="D43" s="380"/>
      <c r="E43" s="381" t="str">
        <f>IF('各会計、関係団体の財政状況及び健全化判断比率'!B16="","",'各会計、関係団体の財政状況及び健全化判断比率'!B16)</f>
        <v/>
      </c>
      <c r="F43" s="381"/>
      <c r="G43" s="381"/>
      <c r="H43" s="381"/>
      <c r="I43" s="381"/>
      <c r="J43" s="381"/>
      <c r="K43" s="381"/>
      <c r="L43" s="381"/>
      <c r="M43" s="381"/>
      <c r="N43" s="381"/>
      <c r="O43" s="381"/>
      <c r="P43" s="381"/>
      <c r="Q43" s="381"/>
      <c r="R43" s="381"/>
      <c r="S43" s="381"/>
      <c r="T43" s="163"/>
      <c r="U43" s="380" t="str">
        <f t="shared" si="4"/>
        <v/>
      </c>
      <c r="V43" s="380"/>
      <c r="W43" s="381"/>
      <c r="X43" s="381"/>
      <c r="Y43" s="381"/>
      <c r="Z43" s="381"/>
      <c r="AA43" s="381"/>
      <c r="AB43" s="381"/>
      <c r="AC43" s="381"/>
      <c r="AD43" s="381"/>
      <c r="AE43" s="381"/>
      <c r="AF43" s="381"/>
      <c r="AG43" s="381"/>
      <c r="AH43" s="381"/>
      <c r="AI43" s="381"/>
      <c r="AJ43" s="381"/>
      <c r="AK43" s="381"/>
      <c r="AL43" s="163"/>
      <c r="AM43" s="380" t="str">
        <f t="shared" si="0"/>
        <v/>
      </c>
      <c r="AN43" s="380"/>
      <c r="AO43" s="381"/>
      <c r="AP43" s="381"/>
      <c r="AQ43" s="381"/>
      <c r="AR43" s="381"/>
      <c r="AS43" s="381"/>
      <c r="AT43" s="381"/>
      <c r="AU43" s="381"/>
      <c r="AV43" s="381"/>
      <c r="AW43" s="381"/>
      <c r="AX43" s="381"/>
      <c r="AY43" s="381"/>
      <c r="AZ43" s="381"/>
      <c r="BA43" s="381"/>
      <c r="BB43" s="381"/>
      <c r="BC43" s="381"/>
      <c r="BD43" s="163"/>
      <c r="BE43" s="380" t="str">
        <f t="shared" si="1"/>
        <v/>
      </c>
      <c r="BF43" s="380"/>
      <c r="BG43" s="381"/>
      <c r="BH43" s="381"/>
      <c r="BI43" s="381"/>
      <c r="BJ43" s="381"/>
      <c r="BK43" s="381"/>
      <c r="BL43" s="381"/>
      <c r="BM43" s="381"/>
      <c r="BN43" s="381"/>
      <c r="BO43" s="381"/>
      <c r="BP43" s="381"/>
      <c r="BQ43" s="381"/>
      <c r="BR43" s="381"/>
      <c r="BS43" s="381"/>
      <c r="BT43" s="381"/>
      <c r="BU43" s="381"/>
      <c r="BV43" s="163"/>
      <c r="BW43" s="380" t="str">
        <f t="shared" si="2"/>
        <v/>
      </c>
      <c r="BX43" s="380"/>
      <c r="BY43" s="381" t="str">
        <f>IF('各会計、関係団体の財政状況及び健全化判断比率'!B77="","",'各会計、関係団体の財政状況及び健全化判断比率'!B77)</f>
        <v/>
      </c>
      <c r="BZ43" s="381"/>
      <c r="CA43" s="381"/>
      <c r="CB43" s="381"/>
      <c r="CC43" s="381"/>
      <c r="CD43" s="381"/>
      <c r="CE43" s="381"/>
      <c r="CF43" s="381"/>
      <c r="CG43" s="381"/>
      <c r="CH43" s="381"/>
      <c r="CI43" s="381"/>
      <c r="CJ43" s="381"/>
      <c r="CK43" s="381"/>
      <c r="CL43" s="381"/>
      <c r="CM43" s="381"/>
      <c r="CN43" s="163"/>
      <c r="CO43" s="380" t="str">
        <f t="shared" si="3"/>
        <v/>
      </c>
      <c r="CP43" s="380"/>
      <c r="CQ43" s="381" t="str">
        <f>IF('各会計、関係団体の財政状況及び健全化判断比率'!BS16="","",'各会計、関係団体の財政状況及び健全化判断比率'!BS16)</f>
        <v/>
      </c>
      <c r="CR43" s="381"/>
      <c r="CS43" s="381"/>
      <c r="CT43" s="381"/>
      <c r="CU43" s="381"/>
      <c r="CV43" s="381"/>
      <c r="CW43" s="381"/>
      <c r="CX43" s="381"/>
      <c r="CY43" s="381"/>
      <c r="CZ43" s="381"/>
      <c r="DA43" s="381"/>
      <c r="DB43" s="381"/>
      <c r="DC43" s="381"/>
      <c r="DD43" s="381"/>
      <c r="DE43" s="381"/>
      <c r="DG43" s="378" t="str">
        <f>IF('各会計、関係団体の財政状況及び健全化判断比率'!BR16="","",'各会計、関係団体の財政状況及び健全化判断比率'!BR16)</f>
        <v/>
      </c>
      <c r="DH43" s="378"/>
      <c r="DI43" s="190"/>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77" t="s">
        <v>194</v>
      </c>
      <c r="F46" s="377"/>
      <c r="G46" s="377"/>
      <c r="H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E46" s="377"/>
      <c r="AF46" s="377"/>
      <c r="AG46" s="377"/>
      <c r="AH46" s="377"/>
      <c r="AI46" s="377"/>
      <c r="AJ46" s="377"/>
      <c r="AK46" s="377"/>
      <c r="AL46" s="377"/>
      <c r="AM46" s="377"/>
      <c r="AN46" s="377"/>
      <c r="AO46" s="377"/>
      <c r="AP46" s="377"/>
      <c r="AQ46" s="377"/>
      <c r="AR46" s="377"/>
      <c r="AS46" s="377"/>
      <c r="AT46" s="377"/>
      <c r="AU46" s="377"/>
      <c r="AV46" s="377"/>
      <c r="AW46" s="377"/>
      <c r="AX46" s="377"/>
      <c r="AY46" s="377"/>
      <c r="AZ46" s="377"/>
      <c r="BA46" s="377"/>
      <c r="BB46" s="377"/>
      <c r="BC46" s="377"/>
      <c r="BD46" s="377"/>
      <c r="BE46" s="377"/>
      <c r="BF46" s="377"/>
      <c r="BG46" s="377"/>
      <c r="BH46" s="377"/>
      <c r="BI46" s="377"/>
      <c r="BJ46" s="377"/>
      <c r="BK46" s="377"/>
      <c r="BL46" s="377"/>
      <c r="BM46" s="377"/>
      <c r="BN46" s="377"/>
      <c r="BO46" s="377"/>
      <c r="BP46" s="377"/>
      <c r="BQ46" s="377"/>
      <c r="BR46" s="377"/>
      <c r="BS46" s="377"/>
      <c r="BT46" s="377"/>
      <c r="BU46" s="377"/>
      <c r="BV46" s="377"/>
      <c r="BW46" s="377"/>
      <c r="BX46" s="377"/>
      <c r="BY46" s="377"/>
      <c r="BZ46" s="377"/>
      <c r="CA46" s="377"/>
      <c r="CB46" s="377"/>
      <c r="CC46" s="377"/>
      <c r="CD46" s="377"/>
      <c r="CE46" s="377"/>
      <c r="CF46" s="377"/>
      <c r="CG46" s="377"/>
      <c r="CH46" s="377"/>
      <c r="CI46" s="377"/>
      <c r="CJ46" s="377"/>
      <c r="CK46" s="377"/>
      <c r="CL46" s="377"/>
      <c r="CM46" s="377"/>
      <c r="CN46" s="377"/>
      <c r="CO46" s="377"/>
      <c r="CP46" s="377"/>
      <c r="CQ46" s="377"/>
      <c r="CR46" s="377"/>
      <c r="CS46" s="377"/>
      <c r="CT46" s="377"/>
      <c r="CU46" s="377"/>
      <c r="CV46" s="377"/>
      <c r="CW46" s="377"/>
      <c r="CX46" s="377"/>
      <c r="CY46" s="377"/>
      <c r="CZ46" s="377"/>
      <c r="DA46" s="377"/>
      <c r="DB46" s="377"/>
      <c r="DC46" s="377"/>
      <c r="DD46" s="377"/>
      <c r="DE46" s="377"/>
      <c r="DF46" s="377"/>
      <c r="DG46" s="377"/>
      <c r="DH46" s="377"/>
      <c r="DI46" s="377"/>
    </row>
    <row r="47" spans="1:113" x14ac:dyDescent="0.15">
      <c r="E47" s="377" t="s">
        <v>195</v>
      </c>
      <c r="F47" s="377"/>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77"/>
      <c r="BH47" s="377"/>
      <c r="BI47" s="377"/>
      <c r="BJ47" s="377"/>
      <c r="BK47" s="377"/>
      <c r="BL47" s="377"/>
      <c r="BM47" s="377"/>
      <c r="BN47" s="377"/>
      <c r="BO47" s="377"/>
      <c r="BP47" s="377"/>
      <c r="BQ47" s="377"/>
      <c r="BR47" s="377"/>
      <c r="BS47" s="377"/>
      <c r="BT47" s="377"/>
      <c r="BU47" s="377"/>
      <c r="BV47" s="377"/>
      <c r="BW47" s="377"/>
      <c r="BX47" s="377"/>
      <c r="BY47" s="377"/>
      <c r="BZ47" s="377"/>
      <c r="CA47" s="377"/>
      <c r="CB47" s="377"/>
      <c r="CC47" s="377"/>
      <c r="CD47" s="377"/>
      <c r="CE47" s="377"/>
      <c r="CF47" s="377"/>
      <c r="CG47" s="377"/>
      <c r="CH47" s="377"/>
      <c r="CI47" s="377"/>
      <c r="CJ47" s="377"/>
      <c r="CK47" s="377"/>
      <c r="CL47" s="377"/>
      <c r="CM47" s="377"/>
      <c r="CN47" s="377"/>
      <c r="CO47" s="377"/>
      <c r="CP47" s="377"/>
      <c r="CQ47" s="377"/>
      <c r="CR47" s="377"/>
      <c r="CS47" s="377"/>
      <c r="CT47" s="377"/>
      <c r="CU47" s="377"/>
      <c r="CV47" s="377"/>
      <c r="CW47" s="377"/>
      <c r="CX47" s="377"/>
      <c r="CY47" s="377"/>
      <c r="CZ47" s="377"/>
      <c r="DA47" s="377"/>
      <c r="DB47" s="377"/>
      <c r="DC47" s="377"/>
      <c r="DD47" s="377"/>
      <c r="DE47" s="377"/>
      <c r="DF47" s="377"/>
      <c r="DG47" s="377"/>
      <c r="DH47" s="377"/>
      <c r="DI47" s="377"/>
    </row>
    <row r="48" spans="1:113" x14ac:dyDescent="0.15">
      <c r="E48" s="377" t="s">
        <v>196</v>
      </c>
      <c r="F48" s="377"/>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7"/>
      <c r="AE48" s="377"/>
      <c r="AF48" s="377"/>
      <c r="AG48" s="377"/>
      <c r="AH48" s="377"/>
      <c r="AI48" s="377"/>
      <c r="AJ48" s="377"/>
      <c r="AK48" s="377"/>
      <c r="AL48" s="377"/>
      <c r="AM48" s="377"/>
      <c r="AN48" s="377"/>
      <c r="AO48" s="377"/>
      <c r="AP48" s="377"/>
      <c r="AQ48" s="377"/>
      <c r="AR48" s="377"/>
      <c r="AS48" s="377"/>
      <c r="AT48" s="377"/>
      <c r="AU48" s="377"/>
      <c r="AV48" s="377"/>
      <c r="AW48" s="377"/>
      <c r="AX48" s="377"/>
      <c r="AY48" s="377"/>
      <c r="AZ48" s="377"/>
      <c r="BA48" s="377"/>
      <c r="BB48" s="377"/>
      <c r="BC48" s="377"/>
      <c r="BD48" s="377"/>
      <c r="BE48" s="377"/>
      <c r="BF48" s="377"/>
      <c r="BG48" s="377"/>
      <c r="BH48" s="377"/>
      <c r="BI48" s="377"/>
      <c r="BJ48" s="377"/>
      <c r="BK48" s="377"/>
      <c r="BL48" s="377"/>
      <c r="BM48" s="377"/>
      <c r="BN48" s="377"/>
      <c r="BO48" s="377"/>
      <c r="BP48" s="377"/>
      <c r="BQ48" s="377"/>
      <c r="BR48" s="377"/>
      <c r="BS48" s="377"/>
      <c r="BT48" s="377"/>
      <c r="BU48" s="377"/>
      <c r="BV48" s="377"/>
      <c r="BW48" s="377"/>
      <c r="BX48" s="377"/>
      <c r="BY48" s="377"/>
      <c r="BZ48" s="377"/>
      <c r="CA48" s="377"/>
      <c r="CB48" s="377"/>
      <c r="CC48" s="377"/>
      <c r="CD48" s="377"/>
      <c r="CE48" s="377"/>
      <c r="CF48" s="377"/>
      <c r="CG48" s="377"/>
      <c r="CH48" s="377"/>
      <c r="CI48" s="377"/>
      <c r="CJ48" s="377"/>
      <c r="CK48" s="377"/>
      <c r="CL48" s="377"/>
      <c r="CM48" s="377"/>
      <c r="CN48" s="377"/>
      <c r="CO48" s="377"/>
      <c r="CP48" s="377"/>
      <c r="CQ48" s="377"/>
      <c r="CR48" s="377"/>
      <c r="CS48" s="377"/>
      <c r="CT48" s="377"/>
      <c r="CU48" s="377"/>
      <c r="CV48" s="377"/>
      <c r="CW48" s="377"/>
      <c r="CX48" s="377"/>
      <c r="CY48" s="377"/>
      <c r="CZ48" s="377"/>
      <c r="DA48" s="377"/>
      <c r="DB48" s="377"/>
      <c r="DC48" s="377"/>
      <c r="DD48" s="377"/>
      <c r="DE48" s="377"/>
      <c r="DF48" s="377"/>
      <c r="DG48" s="377"/>
      <c r="DH48" s="377"/>
      <c r="DI48" s="377"/>
    </row>
    <row r="49" spans="5:113" x14ac:dyDescent="0.15">
      <c r="E49" s="379" t="s">
        <v>197</v>
      </c>
      <c r="F49" s="379"/>
      <c r="G49" s="379"/>
      <c r="H49" s="379"/>
      <c r="I49" s="379"/>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c r="AG49" s="379"/>
      <c r="AH49" s="379"/>
      <c r="AI49" s="379"/>
      <c r="AJ49" s="379"/>
      <c r="AK49" s="379"/>
      <c r="AL49" s="379"/>
      <c r="AM49" s="379"/>
      <c r="AN49" s="379"/>
      <c r="AO49" s="379"/>
      <c r="AP49" s="379"/>
      <c r="AQ49" s="379"/>
      <c r="AR49" s="379"/>
      <c r="AS49" s="379"/>
      <c r="AT49" s="379"/>
      <c r="AU49" s="379"/>
      <c r="AV49" s="379"/>
      <c r="AW49" s="379"/>
      <c r="AX49" s="379"/>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c r="BW49" s="379"/>
      <c r="BX49" s="379"/>
      <c r="BY49" s="379"/>
      <c r="BZ49" s="379"/>
      <c r="CA49" s="379"/>
      <c r="CB49" s="379"/>
      <c r="CC49" s="379"/>
      <c r="CD49" s="379"/>
      <c r="CE49" s="379"/>
      <c r="CF49" s="379"/>
      <c r="CG49" s="379"/>
      <c r="CH49" s="379"/>
      <c r="CI49" s="379"/>
      <c r="CJ49" s="379"/>
      <c r="CK49" s="379"/>
      <c r="CL49" s="379"/>
      <c r="CM49" s="379"/>
      <c r="CN49" s="379"/>
      <c r="CO49" s="379"/>
      <c r="CP49" s="379"/>
      <c r="CQ49" s="379"/>
      <c r="CR49" s="379"/>
      <c r="CS49" s="379"/>
      <c r="CT49" s="379"/>
      <c r="CU49" s="379"/>
      <c r="CV49" s="379"/>
      <c r="CW49" s="379"/>
      <c r="CX49" s="379"/>
      <c r="CY49" s="379"/>
      <c r="CZ49" s="379"/>
      <c r="DA49" s="379"/>
      <c r="DB49" s="379"/>
      <c r="DC49" s="379"/>
      <c r="DD49" s="379"/>
      <c r="DE49" s="379"/>
      <c r="DF49" s="379"/>
      <c r="DG49" s="379"/>
      <c r="DH49" s="379"/>
      <c r="DI49" s="379"/>
    </row>
    <row r="50" spans="5:113" x14ac:dyDescent="0.15">
      <c r="E50" s="377" t="s">
        <v>198</v>
      </c>
      <c r="F50" s="377"/>
      <c r="G50" s="377"/>
      <c r="H50" s="377"/>
      <c r="I50" s="377"/>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7"/>
      <c r="AM50" s="377"/>
      <c r="AN50" s="377"/>
      <c r="AO50" s="377"/>
      <c r="AP50" s="377"/>
      <c r="AQ50" s="377"/>
      <c r="AR50" s="377"/>
      <c r="AS50" s="377"/>
      <c r="AT50" s="377"/>
      <c r="AU50" s="377"/>
      <c r="AV50" s="377"/>
      <c r="AW50" s="377"/>
      <c r="AX50" s="377"/>
      <c r="AY50" s="377"/>
      <c r="AZ50" s="377"/>
      <c r="BA50" s="377"/>
      <c r="BB50" s="377"/>
      <c r="BC50" s="377"/>
      <c r="BD50" s="377"/>
      <c r="BE50" s="377"/>
      <c r="BF50" s="377"/>
      <c r="BG50" s="377"/>
      <c r="BH50" s="377"/>
      <c r="BI50" s="377"/>
      <c r="BJ50" s="377"/>
      <c r="BK50" s="377"/>
      <c r="BL50" s="377"/>
      <c r="BM50" s="377"/>
      <c r="BN50" s="377"/>
      <c r="BO50" s="377"/>
      <c r="BP50" s="377"/>
      <c r="BQ50" s="377"/>
      <c r="BR50" s="377"/>
      <c r="BS50" s="377"/>
      <c r="BT50" s="377"/>
      <c r="BU50" s="377"/>
      <c r="BV50" s="377"/>
      <c r="BW50" s="377"/>
      <c r="BX50" s="377"/>
      <c r="BY50" s="377"/>
      <c r="BZ50" s="377"/>
      <c r="CA50" s="377"/>
      <c r="CB50" s="377"/>
      <c r="CC50" s="377"/>
      <c r="CD50" s="377"/>
      <c r="CE50" s="377"/>
      <c r="CF50" s="377"/>
      <c r="CG50" s="377"/>
      <c r="CH50" s="377"/>
      <c r="CI50" s="377"/>
      <c r="CJ50" s="377"/>
      <c r="CK50" s="377"/>
      <c r="CL50" s="377"/>
      <c r="CM50" s="377"/>
      <c r="CN50" s="377"/>
      <c r="CO50" s="377"/>
      <c r="CP50" s="377"/>
      <c r="CQ50" s="377"/>
      <c r="CR50" s="377"/>
      <c r="CS50" s="377"/>
      <c r="CT50" s="377"/>
      <c r="CU50" s="377"/>
      <c r="CV50" s="377"/>
      <c r="CW50" s="377"/>
      <c r="CX50" s="377"/>
      <c r="CY50" s="377"/>
      <c r="CZ50" s="377"/>
      <c r="DA50" s="377"/>
      <c r="DB50" s="377"/>
      <c r="DC50" s="377"/>
      <c r="DD50" s="377"/>
      <c r="DE50" s="377"/>
      <c r="DF50" s="377"/>
      <c r="DG50" s="377"/>
      <c r="DH50" s="377"/>
      <c r="DI50" s="377"/>
    </row>
    <row r="51" spans="5:113" x14ac:dyDescent="0.15">
      <c r="E51" s="377" t="s">
        <v>199</v>
      </c>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77"/>
      <c r="AP51" s="377"/>
      <c r="AQ51" s="377"/>
      <c r="AR51" s="377"/>
      <c r="AS51" s="377"/>
      <c r="AT51" s="377"/>
      <c r="AU51" s="377"/>
      <c r="AV51" s="377"/>
      <c r="AW51" s="377"/>
      <c r="AX51" s="377"/>
      <c r="AY51" s="377"/>
      <c r="AZ51" s="377"/>
      <c r="BA51" s="377"/>
      <c r="BB51" s="377"/>
      <c r="BC51" s="377"/>
      <c r="BD51" s="377"/>
      <c r="BE51" s="377"/>
      <c r="BF51" s="377"/>
      <c r="BG51" s="377"/>
      <c r="BH51" s="377"/>
      <c r="BI51" s="377"/>
      <c r="BJ51" s="377"/>
      <c r="BK51" s="377"/>
      <c r="BL51" s="377"/>
      <c r="BM51" s="377"/>
      <c r="BN51" s="377"/>
      <c r="BO51" s="377"/>
      <c r="BP51" s="377"/>
      <c r="BQ51" s="377"/>
      <c r="BR51" s="377"/>
      <c r="BS51" s="377"/>
      <c r="BT51" s="377"/>
      <c r="BU51" s="377"/>
      <c r="BV51" s="377"/>
      <c r="BW51" s="377"/>
      <c r="BX51" s="377"/>
      <c r="BY51" s="377"/>
      <c r="BZ51" s="377"/>
      <c r="CA51" s="377"/>
      <c r="CB51" s="377"/>
      <c r="CC51" s="377"/>
      <c r="CD51" s="377"/>
      <c r="CE51" s="377"/>
      <c r="CF51" s="377"/>
      <c r="CG51" s="377"/>
      <c r="CH51" s="377"/>
      <c r="CI51" s="377"/>
      <c r="CJ51" s="377"/>
      <c r="CK51" s="377"/>
      <c r="CL51" s="377"/>
      <c r="CM51" s="377"/>
      <c r="CN51" s="377"/>
      <c r="CO51" s="377"/>
      <c r="CP51" s="377"/>
      <c r="CQ51" s="377"/>
      <c r="CR51" s="377"/>
      <c r="CS51" s="377"/>
      <c r="CT51" s="377"/>
      <c r="CU51" s="377"/>
      <c r="CV51" s="377"/>
      <c r="CW51" s="377"/>
      <c r="CX51" s="377"/>
      <c r="CY51" s="377"/>
      <c r="CZ51" s="377"/>
      <c r="DA51" s="377"/>
      <c r="DB51" s="377"/>
      <c r="DC51" s="377"/>
      <c r="DD51" s="377"/>
      <c r="DE51" s="377"/>
      <c r="DF51" s="377"/>
      <c r="DG51" s="377"/>
      <c r="DH51" s="377"/>
      <c r="DI51" s="377"/>
    </row>
    <row r="52" spans="5:113" x14ac:dyDescent="0.15">
      <c r="E52" s="377" t="s">
        <v>200</v>
      </c>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77"/>
      <c r="BH52" s="377"/>
      <c r="BI52" s="377"/>
      <c r="BJ52" s="377"/>
      <c r="BK52" s="377"/>
      <c r="BL52" s="377"/>
      <c r="BM52" s="377"/>
      <c r="BN52" s="377"/>
      <c r="BO52" s="377"/>
      <c r="BP52" s="377"/>
      <c r="BQ52" s="377"/>
      <c r="BR52" s="377"/>
      <c r="BS52" s="377"/>
      <c r="BT52" s="377"/>
      <c r="BU52" s="377"/>
      <c r="BV52" s="377"/>
      <c r="BW52" s="377"/>
      <c r="BX52" s="377"/>
      <c r="BY52" s="377"/>
      <c r="BZ52" s="377"/>
      <c r="CA52" s="377"/>
      <c r="CB52" s="377"/>
      <c r="CC52" s="377"/>
      <c r="CD52" s="377"/>
      <c r="CE52" s="377"/>
      <c r="CF52" s="377"/>
      <c r="CG52" s="377"/>
      <c r="CH52" s="377"/>
      <c r="CI52" s="377"/>
      <c r="CJ52" s="377"/>
      <c r="CK52" s="377"/>
      <c r="CL52" s="377"/>
      <c r="CM52" s="377"/>
      <c r="CN52" s="377"/>
      <c r="CO52" s="377"/>
      <c r="CP52" s="377"/>
      <c r="CQ52" s="377"/>
      <c r="CR52" s="377"/>
      <c r="CS52" s="377"/>
      <c r="CT52" s="377"/>
      <c r="CU52" s="377"/>
      <c r="CV52" s="377"/>
      <c r="CW52" s="377"/>
      <c r="CX52" s="377"/>
      <c r="CY52" s="377"/>
      <c r="CZ52" s="377"/>
      <c r="DA52" s="377"/>
      <c r="DB52" s="377"/>
      <c r="DC52" s="377"/>
      <c r="DD52" s="377"/>
      <c r="DE52" s="377"/>
      <c r="DF52" s="377"/>
      <c r="DG52" s="377"/>
      <c r="DH52" s="377"/>
      <c r="DI52" s="377"/>
    </row>
    <row r="53" spans="5:113" x14ac:dyDescent="0.15">
      <c r="E53" s="377" t="s">
        <v>201</v>
      </c>
      <c r="F53" s="377"/>
      <c r="G53" s="377"/>
      <c r="H53" s="377"/>
      <c r="I53" s="377"/>
      <c r="J53" s="377"/>
      <c r="K53" s="377"/>
      <c r="L53" s="377"/>
      <c r="M53" s="377"/>
      <c r="N53" s="377"/>
      <c r="O53" s="377"/>
      <c r="P53" s="377"/>
      <c r="Q53" s="377"/>
      <c r="R53" s="377"/>
      <c r="S53" s="377"/>
      <c r="T53" s="377"/>
      <c r="U53" s="377"/>
      <c r="V53" s="377"/>
      <c r="W53" s="377"/>
      <c r="X53" s="377"/>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77"/>
      <c r="BH53" s="377"/>
      <c r="BI53" s="377"/>
      <c r="BJ53" s="377"/>
      <c r="BK53" s="377"/>
      <c r="BL53" s="377"/>
      <c r="BM53" s="377"/>
      <c r="BN53" s="377"/>
      <c r="BO53" s="377"/>
      <c r="BP53" s="377"/>
      <c r="BQ53" s="377"/>
      <c r="BR53" s="377"/>
      <c r="BS53" s="377"/>
      <c r="BT53" s="377"/>
      <c r="BU53" s="377"/>
      <c r="BV53" s="377"/>
      <c r="BW53" s="377"/>
      <c r="BX53" s="377"/>
      <c r="BY53" s="377"/>
      <c r="BZ53" s="377"/>
      <c r="CA53" s="377"/>
      <c r="CB53" s="377"/>
      <c r="CC53" s="377"/>
      <c r="CD53" s="377"/>
      <c r="CE53" s="377"/>
      <c r="CF53" s="377"/>
      <c r="CG53" s="377"/>
      <c r="CH53" s="377"/>
      <c r="CI53" s="377"/>
      <c r="CJ53" s="377"/>
      <c r="CK53" s="377"/>
      <c r="CL53" s="377"/>
      <c r="CM53" s="377"/>
      <c r="CN53" s="377"/>
      <c r="CO53" s="377"/>
      <c r="CP53" s="377"/>
      <c r="CQ53" s="377"/>
      <c r="CR53" s="377"/>
      <c r="CS53" s="377"/>
      <c r="CT53" s="377"/>
      <c r="CU53" s="377"/>
      <c r="CV53" s="377"/>
      <c r="CW53" s="377"/>
      <c r="CX53" s="377"/>
      <c r="CY53" s="377"/>
      <c r="CZ53" s="377"/>
      <c r="DA53" s="377"/>
      <c r="DB53" s="377"/>
      <c r="DC53" s="377"/>
      <c r="DD53" s="377"/>
      <c r="DE53" s="377"/>
      <c r="DF53" s="377"/>
      <c r="DG53" s="377"/>
      <c r="DH53" s="377"/>
      <c r="DI53" s="377"/>
    </row>
    <row r="54" spans="5:113" x14ac:dyDescent="0.15"/>
    <row r="55" spans="5:113" x14ac:dyDescent="0.15"/>
    <row r="56" spans="5:113" x14ac:dyDescent="0.15"/>
  </sheetData>
  <sheetProtection algorithmName="SHA-512" hashValue="1zbFWKGVqY0Il9vZ+gLbn86ttf3kTQYty6I2Rc/fma9fVYb9lELoA9PWFMbEpEKcsUXZy6T1YdLX2Mpl5M7azw==" saltValue="A1fGehQ84Tsj+40Gek/3k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30" t="s">
        <v>202</v>
      </c>
      <c r="DI1" s="731"/>
      <c r="DJ1" s="731"/>
      <c r="DK1" s="731"/>
      <c r="DL1" s="731"/>
      <c r="DM1" s="731"/>
      <c r="DN1" s="732"/>
      <c r="DO1" s="196"/>
      <c r="DP1" s="730" t="s">
        <v>203</v>
      </c>
      <c r="DQ1" s="731"/>
      <c r="DR1" s="731"/>
      <c r="DS1" s="731"/>
      <c r="DT1" s="731"/>
      <c r="DU1" s="731"/>
      <c r="DV1" s="731"/>
      <c r="DW1" s="731"/>
      <c r="DX1" s="731"/>
      <c r="DY1" s="731"/>
      <c r="DZ1" s="731"/>
      <c r="EA1" s="731"/>
      <c r="EB1" s="731"/>
      <c r="EC1" s="732"/>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86" t="s">
        <v>205</v>
      </c>
      <c r="C3" s="687"/>
      <c r="D3" s="687"/>
      <c r="E3" s="687"/>
      <c r="F3" s="687"/>
      <c r="G3" s="687"/>
      <c r="H3" s="687"/>
      <c r="I3" s="687"/>
      <c r="J3" s="687"/>
      <c r="K3" s="687"/>
      <c r="L3" s="687"/>
      <c r="M3" s="687"/>
      <c r="N3" s="687"/>
      <c r="O3" s="687"/>
      <c r="P3" s="687"/>
      <c r="Q3" s="687"/>
      <c r="R3" s="687"/>
      <c r="S3" s="687"/>
      <c r="T3" s="687"/>
      <c r="U3" s="687"/>
      <c r="V3" s="687"/>
      <c r="W3" s="687"/>
      <c r="X3" s="687"/>
      <c r="Y3" s="687"/>
      <c r="Z3" s="687"/>
      <c r="AA3" s="687"/>
      <c r="AB3" s="687"/>
      <c r="AC3" s="687"/>
      <c r="AD3" s="687"/>
      <c r="AE3" s="687"/>
      <c r="AF3" s="687"/>
      <c r="AG3" s="687"/>
      <c r="AH3" s="687"/>
      <c r="AI3" s="687"/>
      <c r="AJ3" s="687"/>
      <c r="AK3" s="687"/>
      <c r="AL3" s="687"/>
      <c r="AM3" s="687"/>
      <c r="AN3" s="687"/>
      <c r="AO3" s="687"/>
      <c r="AP3" s="686" t="s">
        <v>206</v>
      </c>
      <c r="AQ3" s="687"/>
      <c r="AR3" s="687"/>
      <c r="AS3" s="687"/>
      <c r="AT3" s="687"/>
      <c r="AU3" s="687"/>
      <c r="AV3" s="687"/>
      <c r="AW3" s="687"/>
      <c r="AX3" s="687"/>
      <c r="AY3" s="687"/>
      <c r="AZ3" s="687"/>
      <c r="BA3" s="687"/>
      <c r="BB3" s="687"/>
      <c r="BC3" s="687"/>
      <c r="BD3" s="687"/>
      <c r="BE3" s="687"/>
      <c r="BF3" s="687"/>
      <c r="BG3" s="687"/>
      <c r="BH3" s="687"/>
      <c r="BI3" s="687"/>
      <c r="BJ3" s="687"/>
      <c r="BK3" s="687"/>
      <c r="BL3" s="687"/>
      <c r="BM3" s="687"/>
      <c r="BN3" s="687"/>
      <c r="BO3" s="687"/>
      <c r="BP3" s="687"/>
      <c r="BQ3" s="687"/>
      <c r="BR3" s="687"/>
      <c r="BS3" s="687"/>
      <c r="BT3" s="687"/>
      <c r="BU3" s="687"/>
      <c r="BV3" s="687"/>
      <c r="BW3" s="687"/>
      <c r="BX3" s="687"/>
      <c r="BY3" s="687"/>
      <c r="BZ3" s="687"/>
      <c r="CA3" s="687"/>
      <c r="CB3" s="688"/>
      <c r="CD3" s="686" t="s">
        <v>207</v>
      </c>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c r="DW3" s="687"/>
      <c r="DX3" s="687"/>
      <c r="DY3" s="687"/>
      <c r="DZ3" s="687"/>
      <c r="EA3" s="687"/>
      <c r="EB3" s="687"/>
      <c r="EC3" s="688"/>
    </row>
    <row r="4" spans="2:143" ht="11.25" customHeight="1" x14ac:dyDescent="0.15">
      <c r="B4" s="686" t="s">
        <v>1</v>
      </c>
      <c r="C4" s="687"/>
      <c r="D4" s="687"/>
      <c r="E4" s="687"/>
      <c r="F4" s="687"/>
      <c r="G4" s="687"/>
      <c r="H4" s="687"/>
      <c r="I4" s="687"/>
      <c r="J4" s="687"/>
      <c r="K4" s="687"/>
      <c r="L4" s="687"/>
      <c r="M4" s="687"/>
      <c r="N4" s="687"/>
      <c r="O4" s="687"/>
      <c r="P4" s="687"/>
      <c r="Q4" s="688"/>
      <c r="R4" s="686" t="s">
        <v>208</v>
      </c>
      <c r="S4" s="687"/>
      <c r="T4" s="687"/>
      <c r="U4" s="687"/>
      <c r="V4" s="687"/>
      <c r="W4" s="687"/>
      <c r="X4" s="687"/>
      <c r="Y4" s="688"/>
      <c r="Z4" s="686" t="s">
        <v>209</v>
      </c>
      <c r="AA4" s="687"/>
      <c r="AB4" s="687"/>
      <c r="AC4" s="688"/>
      <c r="AD4" s="686" t="s">
        <v>210</v>
      </c>
      <c r="AE4" s="687"/>
      <c r="AF4" s="687"/>
      <c r="AG4" s="687"/>
      <c r="AH4" s="687"/>
      <c r="AI4" s="687"/>
      <c r="AJ4" s="687"/>
      <c r="AK4" s="688"/>
      <c r="AL4" s="686" t="s">
        <v>209</v>
      </c>
      <c r="AM4" s="687"/>
      <c r="AN4" s="687"/>
      <c r="AO4" s="688"/>
      <c r="AP4" s="733" t="s">
        <v>211</v>
      </c>
      <c r="AQ4" s="733"/>
      <c r="AR4" s="733"/>
      <c r="AS4" s="733"/>
      <c r="AT4" s="733"/>
      <c r="AU4" s="733"/>
      <c r="AV4" s="733"/>
      <c r="AW4" s="733"/>
      <c r="AX4" s="733"/>
      <c r="AY4" s="733"/>
      <c r="AZ4" s="733"/>
      <c r="BA4" s="733"/>
      <c r="BB4" s="733"/>
      <c r="BC4" s="733"/>
      <c r="BD4" s="733"/>
      <c r="BE4" s="733"/>
      <c r="BF4" s="733"/>
      <c r="BG4" s="733" t="s">
        <v>212</v>
      </c>
      <c r="BH4" s="733"/>
      <c r="BI4" s="733"/>
      <c r="BJ4" s="733"/>
      <c r="BK4" s="733"/>
      <c r="BL4" s="733"/>
      <c r="BM4" s="733"/>
      <c r="BN4" s="733"/>
      <c r="BO4" s="733" t="s">
        <v>209</v>
      </c>
      <c r="BP4" s="733"/>
      <c r="BQ4" s="733"/>
      <c r="BR4" s="733"/>
      <c r="BS4" s="733" t="s">
        <v>213</v>
      </c>
      <c r="BT4" s="733"/>
      <c r="BU4" s="733"/>
      <c r="BV4" s="733"/>
      <c r="BW4" s="733"/>
      <c r="BX4" s="733"/>
      <c r="BY4" s="733"/>
      <c r="BZ4" s="733"/>
      <c r="CA4" s="733"/>
      <c r="CB4" s="733"/>
      <c r="CD4" s="686" t="s">
        <v>214</v>
      </c>
      <c r="CE4" s="687"/>
      <c r="CF4" s="687"/>
      <c r="CG4" s="687"/>
      <c r="CH4" s="687"/>
      <c r="CI4" s="687"/>
      <c r="CJ4" s="687"/>
      <c r="CK4" s="687"/>
      <c r="CL4" s="687"/>
      <c r="CM4" s="687"/>
      <c r="CN4" s="687"/>
      <c r="CO4" s="687"/>
      <c r="CP4" s="687"/>
      <c r="CQ4" s="687"/>
      <c r="CR4" s="687"/>
      <c r="CS4" s="687"/>
      <c r="CT4" s="687"/>
      <c r="CU4" s="687"/>
      <c r="CV4" s="687"/>
      <c r="CW4" s="687"/>
      <c r="CX4" s="687"/>
      <c r="CY4" s="687"/>
      <c r="CZ4" s="687"/>
      <c r="DA4" s="687"/>
      <c r="DB4" s="687"/>
      <c r="DC4" s="687"/>
      <c r="DD4" s="687"/>
      <c r="DE4" s="687"/>
      <c r="DF4" s="687"/>
      <c r="DG4" s="687"/>
      <c r="DH4" s="687"/>
      <c r="DI4" s="687"/>
      <c r="DJ4" s="687"/>
      <c r="DK4" s="687"/>
      <c r="DL4" s="687"/>
      <c r="DM4" s="687"/>
      <c r="DN4" s="687"/>
      <c r="DO4" s="687"/>
      <c r="DP4" s="687"/>
      <c r="DQ4" s="687"/>
      <c r="DR4" s="687"/>
      <c r="DS4" s="687"/>
      <c r="DT4" s="687"/>
      <c r="DU4" s="687"/>
      <c r="DV4" s="687"/>
      <c r="DW4" s="687"/>
      <c r="DX4" s="687"/>
      <c r="DY4" s="687"/>
      <c r="DZ4" s="687"/>
      <c r="EA4" s="687"/>
      <c r="EB4" s="687"/>
      <c r="EC4" s="688"/>
    </row>
    <row r="5" spans="2:143" ht="11.25" customHeight="1" x14ac:dyDescent="0.15">
      <c r="B5" s="692" t="s">
        <v>215</v>
      </c>
      <c r="C5" s="693"/>
      <c r="D5" s="693"/>
      <c r="E5" s="693"/>
      <c r="F5" s="693"/>
      <c r="G5" s="693"/>
      <c r="H5" s="693"/>
      <c r="I5" s="693"/>
      <c r="J5" s="693"/>
      <c r="K5" s="693"/>
      <c r="L5" s="693"/>
      <c r="M5" s="693"/>
      <c r="N5" s="693"/>
      <c r="O5" s="693"/>
      <c r="P5" s="693"/>
      <c r="Q5" s="694"/>
      <c r="R5" s="689">
        <v>411737</v>
      </c>
      <c r="S5" s="690"/>
      <c r="T5" s="690"/>
      <c r="U5" s="690"/>
      <c r="V5" s="690"/>
      <c r="W5" s="690"/>
      <c r="X5" s="690"/>
      <c r="Y5" s="715"/>
      <c r="Z5" s="728">
        <v>6.6</v>
      </c>
      <c r="AA5" s="728"/>
      <c r="AB5" s="728"/>
      <c r="AC5" s="728"/>
      <c r="AD5" s="729">
        <v>411737</v>
      </c>
      <c r="AE5" s="729"/>
      <c r="AF5" s="729"/>
      <c r="AG5" s="729"/>
      <c r="AH5" s="729"/>
      <c r="AI5" s="729"/>
      <c r="AJ5" s="729"/>
      <c r="AK5" s="729"/>
      <c r="AL5" s="716">
        <v>10.8</v>
      </c>
      <c r="AM5" s="698"/>
      <c r="AN5" s="698"/>
      <c r="AO5" s="717"/>
      <c r="AP5" s="692" t="s">
        <v>216</v>
      </c>
      <c r="AQ5" s="693"/>
      <c r="AR5" s="693"/>
      <c r="AS5" s="693"/>
      <c r="AT5" s="693"/>
      <c r="AU5" s="693"/>
      <c r="AV5" s="693"/>
      <c r="AW5" s="693"/>
      <c r="AX5" s="693"/>
      <c r="AY5" s="693"/>
      <c r="AZ5" s="693"/>
      <c r="BA5" s="693"/>
      <c r="BB5" s="693"/>
      <c r="BC5" s="693"/>
      <c r="BD5" s="693"/>
      <c r="BE5" s="693"/>
      <c r="BF5" s="694"/>
      <c r="BG5" s="634">
        <v>411737</v>
      </c>
      <c r="BH5" s="635"/>
      <c r="BI5" s="635"/>
      <c r="BJ5" s="635"/>
      <c r="BK5" s="635"/>
      <c r="BL5" s="635"/>
      <c r="BM5" s="635"/>
      <c r="BN5" s="636"/>
      <c r="BO5" s="672">
        <v>100</v>
      </c>
      <c r="BP5" s="672"/>
      <c r="BQ5" s="672"/>
      <c r="BR5" s="672"/>
      <c r="BS5" s="673" t="s">
        <v>122</v>
      </c>
      <c r="BT5" s="673"/>
      <c r="BU5" s="673"/>
      <c r="BV5" s="673"/>
      <c r="BW5" s="673"/>
      <c r="BX5" s="673"/>
      <c r="BY5" s="673"/>
      <c r="BZ5" s="673"/>
      <c r="CA5" s="673"/>
      <c r="CB5" s="708"/>
      <c r="CD5" s="686" t="s">
        <v>211</v>
      </c>
      <c r="CE5" s="687"/>
      <c r="CF5" s="687"/>
      <c r="CG5" s="687"/>
      <c r="CH5" s="687"/>
      <c r="CI5" s="687"/>
      <c r="CJ5" s="687"/>
      <c r="CK5" s="687"/>
      <c r="CL5" s="687"/>
      <c r="CM5" s="687"/>
      <c r="CN5" s="687"/>
      <c r="CO5" s="687"/>
      <c r="CP5" s="687"/>
      <c r="CQ5" s="688"/>
      <c r="CR5" s="686" t="s">
        <v>217</v>
      </c>
      <c r="CS5" s="687"/>
      <c r="CT5" s="687"/>
      <c r="CU5" s="687"/>
      <c r="CV5" s="687"/>
      <c r="CW5" s="687"/>
      <c r="CX5" s="687"/>
      <c r="CY5" s="688"/>
      <c r="CZ5" s="686" t="s">
        <v>209</v>
      </c>
      <c r="DA5" s="687"/>
      <c r="DB5" s="687"/>
      <c r="DC5" s="688"/>
      <c r="DD5" s="686" t="s">
        <v>218</v>
      </c>
      <c r="DE5" s="687"/>
      <c r="DF5" s="687"/>
      <c r="DG5" s="687"/>
      <c r="DH5" s="687"/>
      <c r="DI5" s="687"/>
      <c r="DJ5" s="687"/>
      <c r="DK5" s="687"/>
      <c r="DL5" s="687"/>
      <c r="DM5" s="687"/>
      <c r="DN5" s="687"/>
      <c r="DO5" s="687"/>
      <c r="DP5" s="688"/>
      <c r="DQ5" s="686" t="s">
        <v>219</v>
      </c>
      <c r="DR5" s="687"/>
      <c r="DS5" s="687"/>
      <c r="DT5" s="687"/>
      <c r="DU5" s="687"/>
      <c r="DV5" s="687"/>
      <c r="DW5" s="687"/>
      <c r="DX5" s="687"/>
      <c r="DY5" s="687"/>
      <c r="DZ5" s="687"/>
      <c r="EA5" s="687"/>
      <c r="EB5" s="687"/>
      <c r="EC5" s="688"/>
    </row>
    <row r="6" spans="2:143" ht="11.25" customHeight="1" x14ac:dyDescent="0.15">
      <c r="B6" s="631" t="s">
        <v>220</v>
      </c>
      <c r="C6" s="632"/>
      <c r="D6" s="632"/>
      <c r="E6" s="632"/>
      <c r="F6" s="632"/>
      <c r="G6" s="632"/>
      <c r="H6" s="632"/>
      <c r="I6" s="632"/>
      <c r="J6" s="632"/>
      <c r="K6" s="632"/>
      <c r="L6" s="632"/>
      <c r="M6" s="632"/>
      <c r="N6" s="632"/>
      <c r="O6" s="632"/>
      <c r="P6" s="632"/>
      <c r="Q6" s="633"/>
      <c r="R6" s="634">
        <v>261053</v>
      </c>
      <c r="S6" s="635"/>
      <c r="T6" s="635"/>
      <c r="U6" s="635"/>
      <c r="V6" s="635"/>
      <c r="W6" s="635"/>
      <c r="X6" s="635"/>
      <c r="Y6" s="636"/>
      <c r="Z6" s="672">
        <v>4.2</v>
      </c>
      <c r="AA6" s="672"/>
      <c r="AB6" s="672"/>
      <c r="AC6" s="672"/>
      <c r="AD6" s="673">
        <v>261053</v>
      </c>
      <c r="AE6" s="673"/>
      <c r="AF6" s="673"/>
      <c r="AG6" s="673"/>
      <c r="AH6" s="673"/>
      <c r="AI6" s="673"/>
      <c r="AJ6" s="673"/>
      <c r="AK6" s="673"/>
      <c r="AL6" s="637">
        <v>6.8</v>
      </c>
      <c r="AM6" s="638"/>
      <c r="AN6" s="638"/>
      <c r="AO6" s="674"/>
      <c r="AP6" s="631" t="s">
        <v>221</v>
      </c>
      <c r="AQ6" s="632"/>
      <c r="AR6" s="632"/>
      <c r="AS6" s="632"/>
      <c r="AT6" s="632"/>
      <c r="AU6" s="632"/>
      <c r="AV6" s="632"/>
      <c r="AW6" s="632"/>
      <c r="AX6" s="632"/>
      <c r="AY6" s="632"/>
      <c r="AZ6" s="632"/>
      <c r="BA6" s="632"/>
      <c r="BB6" s="632"/>
      <c r="BC6" s="632"/>
      <c r="BD6" s="632"/>
      <c r="BE6" s="632"/>
      <c r="BF6" s="633"/>
      <c r="BG6" s="634">
        <v>411737</v>
      </c>
      <c r="BH6" s="635"/>
      <c r="BI6" s="635"/>
      <c r="BJ6" s="635"/>
      <c r="BK6" s="635"/>
      <c r="BL6" s="635"/>
      <c r="BM6" s="635"/>
      <c r="BN6" s="636"/>
      <c r="BO6" s="672">
        <v>100</v>
      </c>
      <c r="BP6" s="672"/>
      <c r="BQ6" s="672"/>
      <c r="BR6" s="672"/>
      <c r="BS6" s="673" t="s">
        <v>122</v>
      </c>
      <c r="BT6" s="673"/>
      <c r="BU6" s="673"/>
      <c r="BV6" s="673"/>
      <c r="BW6" s="673"/>
      <c r="BX6" s="673"/>
      <c r="BY6" s="673"/>
      <c r="BZ6" s="673"/>
      <c r="CA6" s="673"/>
      <c r="CB6" s="708"/>
      <c r="CD6" s="692" t="s">
        <v>222</v>
      </c>
      <c r="CE6" s="693"/>
      <c r="CF6" s="693"/>
      <c r="CG6" s="693"/>
      <c r="CH6" s="693"/>
      <c r="CI6" s="693"/>
      <c r="CJ6" s="693"/>
      <c r="CK6" s="693"/>
      <c r="CL6" s="693"/>
      <c r="CM6" s="693"/>
      <c r="CN6" s="693"/>
      <c r="CO6" s="693"/>
      <c r="CP6" s="693"/>
      <c r="CQ6" s="694"/>
      <c r="CR6" s="634">
        <v>59106</v>
      </c>
      <c r="CS6" s="635"/>
      <c r="CT6" s="635"/>
      <c r="CU6" s="635"/>
      <c r="CV6" s="635"/>
      <c r="CW6" s="635"/>
      <c r="CX6" s="635"/>
      <c r="CY6" s="636"/>
      <c r="CZ6" s="716">
        <v>1</v>
      </c>
      <c r="DA6" s="698"/>
      <c r="DB6" s="698"/>
      <c r="DC6" s="718"/>
      <c r="DD6" s="640" t="s">
        <v>122</v>
      </c>
      <c r="DE6" s="635"/>
      <c r="DF6" s="635"/>
      <c r="DG6" s="635"/>
      <c r="DH6" s="635"/>
      <c r="DI6" s="635"/>
      <c r="DJ6" s="635"/>
      <c r="DK6" s="635"/>
      <c r="DL6" s="635"/>
      <c r="DM6" s="635"/>
      <c r="DN6" s="635"/>
      <c r="DO6" s="635"/>
      <c r="DP6" s="636"/>
      <c r="DQ6" s="640">
        <v>59106</v>
      </c>
      <c r="DR6" s="635"/>
      <c r="DS6" s="635"/>
      <c r="DT6" s="635"/>
      <c r="DU6" s="635"/>
      <c r="DV6" s="635"/>
      <c r="DW6" s="635"/>
      <c r="DX6" s="635"/>
      <c r="DY6" s="635"/>
      <c r="DZ6" s="635"/>
      <c r="EA6" s="635"/>
      <c r="EB6" s="635"/>
      <c r="EC6" s="671"/>
    </row>
    <row r="7" spans="2:143" ht="11.25" customHeight="1" x14ac:dyDescent="0.15">
      <c r="B7" s="631" t="s">
        <v>223</v>
      </c>
      <c r="C7" s="632"/>
      <c r="D7" s="632"/>
      <c r="E7" s="632"/>
      <c r="F7" s="632"/>
      <c r="G7" s="632"/>
      <c r="H7" s="632"/>
      <c r="I7" s="632"/>
      <c r="J7" s="632"/>
      <c r="K7" s="632"/>
      <c r="L7" s="632"/>
      <c r="M7" s="632"/>
      <c r="N7" s="632"/>
      <c r="O7" s="632"/>
      <c r="P7" s="632"/>
      <c r="Q7" s="633"/>
      <c r="R7" s="634">
        <v>214</v>
      </c>
      <c r="S7" s="635"/>
      <c r="T7" s="635"/>
      <c r="U7" s="635"/>
      <c r="V7" s="635"/>
      <c r="W7" s="635"/>
      <c r="X7" s="635"/>
      <c r="Y7" s="636"/>
      <c r="Z7" s="672">
        <v>0</v>
      </c>
      <c r="AA7" s="672"/>
      <c r="AB7" s="672"/>
      <c r="AC7" s="672"/>
      <c r="AD7" s="673">
        <v>214</v>
      </c>
      <c r="AE7" s="673"/>
      <c r="AF7" s="673"/>
      <c r="AG7" s="673"/>
      <c r="AH7" s="673"/>
      <c r="AI7" s="673"/>
      <c r="AJ7" s="673"/>
      <c r="AK7" s="673"/>
      <c r="AL7" s="637">
        <v>0</v>
      </c>
      <c r="AM7" s="638"/>
      <c r="AN7" s="638"/>
      <c r="AO7" s="674"/>
      <c r="AP7" s="631" t="s">
        <v>224</v>
      </c>
      <c r="AQ7" s="632"/>
      <c r="AR7" s="632"/>
      <c r="AS7" s="632"/>
      <c r="AT7" s="632"/>
      <c r="AU7" s="632"/>
      <c r="AV7" s="632"/>
      <c r="AW7" s="632"/>
      <c r="AX7" s="632"/>
      <c r="AY7" s="632"/>
      <c r="AZ7" s="632"/>
      <c r="BA7" s="632"/>
      <c r="BB7" s="632"/>
      <c r="BC7" s="632"/>
      <c r="BD7" s="632"/>
      <c r="BE7" s="632"/>
      <c r="BF7" s="633"/>
      <c r="BG7" s="634">
        <v>90380</v>
      </c>
      <c r="BH7" s="635"/>
      <c r="BI7" s="635"/>
      <c r="BJ7" s="635"/>
      <c r="BK7" s="635"/>
      <c r="BL7" s="635"/>
      <c r="BM7" s="635"/>
      <c r="BN7" s="636"/>
      <c r="BO7" s="672">
        <v>22</v>
      </c>
      <c r="BP7" s="672"/>
      <c r="BQ7" s="672"/>
      <c r="BR7" s="672"/>
      <c r="BS7" s="673" t="s">
        <v>122</v>
      </c>
      <c r="BT7" s="673"/>
      <c r="BU7" s="673"/>
      <c r="BV7" s="673"/>
      <c r="BW7" s="673"/>
      <c r="BX7" s="673"/>
      <c r="BY7" s="673"/>
      <c r="BZ7" s="673"/>
      <c r="CA7" s="673"/>
      <c r="CB7" s="708"/>
      <c r="CD7" s="631" t="s">
        <v>225</v>
      </c>
      <c r="CE7" s="632"/>
      <c r="CF7" s="632"/>
      <c r="CG7" s="632"/>
      <c r="CH7" s="632"/>
      <c r="CI7" s="632"/>
      <c r="CJ7" s="632"/>
      <c r="CK7" s="632"/>
      <c r="CL7" s="632"/>
      <c r="CM7" s="632"/>
      <c r="CN7" s="632"/>
      <c r="CO7" s="632"/>
      <c r="CP7" s="632"/>
      <c r="CQ7" s="633"/>
      <c r="CR7" s="634">
        <v>1103500</v>
      </c>
      <c r="CS7" s="635"/>
      <c r="CT7" s="635"/>
      <c r="CU7" s="635"/>
      <c r="CV7" s="635"/>
      <c r="CW7" s="635"/>
      <c r="CX7" s="635"/>
      <c r="CY7" s="636"/>
      <c r="CZ7" s="672">
        <v>18.5</v>
      </c>
      <c r="DA7" s="672"/>
      <c r="DB7" s="672"/>
      <c r="DC7" s="672"/>
      <c r="DD7" s="640">
        <v>12018</v>
      </c>
      <c r="DE7" s="635"/>
      <c r="DF7" s="635"/>
      <c r="DG7" s="635"/>
      <c r="DH7" s="635"/>
      <c r="DI7" s="635"/>
      <c r="DJ7" s="635"/>
      <c r="DK7" s="635"/>
      <c r="DL7" s="635"/>
      <c r="DM7" s="635"/>
      <c r="DN7" s="635"/>
      <c r="DO7" s="635"/>
      <c r="DP7" s="636"/>
      <c r="DQ7" s="640">
        <v>940879</v>
      </c>
      <c r="DR7" s="635"/>
      <c r="DS7" s="635"/>
      <c r="DT7" s="635"/>
      <c r="DU7" s="635"/>
      <c r="DV7" s="635"/>
      <c r="DW7" s="635"/>
      <c r="DX7" s="635"/>
      <c r="DY7" s="635"/>
      <c r="DZ7" s="635"/>
      <c r="EA7" s="635"/>
      <c r="EB7" s="635"/>
      <c r="EC7" s="671"/>
    </row>
    <row r="8" spans="2:143" ht="11.25" customHeight="1" x14ac:dyDescent="0.15">
      <c r="B8" s="631" t="s">
        <v>226</v>
      </c>
      <c r="C8" s="632"/>
      <c r="D8" s="632"/>
      <c r="E8" s="632"/>
      <c r="F8" s="632"/>
      <c r="G8" s="632"/>
      <c r="H8" s="632"/>
      <c r="I8" s="632"/>
      <c r="J8" s="632"/>
      <c r="K8" s="632"/>
      <c r="L8" s="632"/>
      <c r="M8" s="632"/>
      <c r="N8" s="632"/>
      <c r="O8" s="632"/>
      <c r="P8" s="632"/>
      <c r="Q8" s="633"/>
      <c r="R8" s="634">
        <v>1674</v>
      </c>
      <c r="S8" s="635"/>
      <c r="T8" s="635"/>
      <c r="U8" s="635"/>
      <c r="V8" s="635"/>
      <c r="W8" s="635"/>
      <c r="X8" s="635"/>
      <c r="Y8" s="636"/>
      <c r="Z8" s="672">
        <v>0</v>
      </c>
      <c r="AA8" s="672"/>
      <c r="AB8" s="672"/>
      <c r="AC8" s="672"/>
      <c r="AD8" s="673">
        <v>1674</v>
      </c>
      <c r="AE8" s="673"/>
      <c r="AF8" s="673"/>
      <c r="AG8" s="673"/>
      <c r="AH8" s="673"/>
      <c r="AI8" s="673"/>
      <c r="AJ8" s="673"/>
      <c r="AK8" s="673"/>
      <c r="AL8" s="637">
        <v>0</v>
      </c>
      <c r="AM8" s="638"/>
      <c r="AN8" s="638"/>
      <c r="AO8" s="674"/>
      <c r="AP8" s="631" t="s">
        <v>227</v>
      </c>
      <c r="AQ8" s="632"/>
      <c r="AR8" s="632"/>
      <c r="AS8" s="632"/>
      <c r="AT8" s="632"/>
      <c r="AU8" s="632"/>
      <c r="AV8" s="632"/>
      <c r="AW8" s="632"/>
      <c r="AX8" s="632"/>
      <c r="AY8" s="632"/>
      <c r="AZ8" s="632"/>
      <c r="BA8" s="632"/>
      <c r="BB8" s="632"/>
      <c r="BC8" s="632"/>
      <c r="BD8" s="632"/>
      <c r="BE8" s="632"/>
      <c r="BF8" s="633"/>
      <c r="BG8" s="634">
        <v>4219</v>
      </c>
      <c r="BH8" s="635"/>
      <c r="BI8" s="635"/>
      <c r="BJ8" s="635"/>
      <c r="BK8" s="635"/>
      <c r="BL8" s="635"/>
      <c r="BM8" s="635"/>
      <c r="BN8" s="636"/>
      <c r="BO8" s="672">
        <v>1</v>
      </c>
      <c r="BP8" s="672"/>
      <c r="BQ8" s="672"/>
      <c r="BR8" s="672"/>
      <c r="BS8" s="673" t="s">
        <v>122</v>
      </c>
      <c r="BT8" s="673"/>
      <c r="BU8" s="673"/>
      <c r="BV8" s="673"/>
      <c r="BW8" s="673"/>
      <c r="BX8" s="673"/>
      <c r="BY8" s="673"/>
      <c r="BZ8" s="673"/>
      <c r="CA8" s="673"/>
      <c r="CB8" s="708"/>
      <c r="CD8" s="631" t="s">
        <v>228</v>
      </c>
      <c r="CE8" s="632"/>
      <c r="CF8" s="632"/>
      <c r="CG8" s="632"/>
      <c r="CH8" s="632"/>
      <c r="CI8" s="632"/>
      <c r="CJ8" s="632"/>
      <c r="CK8" s="632"/>
      <c r="CL8" s="632"/>
      <c r="CM8" s="632"/>
      <c r="CN8" s="632"/>
      <c r="CO8" s="632"/>
      <c r="CP8" s="632"/>
      <c r="CQ8" s="633"/>
      <c r="CR8" s="634">
        <v>1159150</v>
      </c>
      <c r="CS8" s="635"/>
      <c r="CT8" s="635"/>
      <c r="CU8" s="635"/>
      <c r="CV8" s="635"/>
      <c r="CW8" s="635"/>
      <c r="CX8" s="635"/>
      <c r="CY8" s="636"/>
      <c r="CZ8" s="672">
        <v>19.399999999999999</v>
      </c>
      <c r="DA8" s="672"/>
      <c r="DB8" s="672"/>
      <c r="DC8" s="672"/>
      <c r="DD8" s="640">
        <v>1206</v>
      </c>
      <c r="DE8" s="635"/>
      <c r="DF8" s="635"/>
      <c r="DG8" s="635"/>
      <c r="DH8" s="635"/>
      <c r="DI8" s="635"/>
      <c r="DJ8" s="635"/>
      <c r="DK8" s="635"/>
      <c r="DL8" s="635"/>
      <c r="DM8" s="635"/>
      <c r="DN8" s="635"/>
      <c r="DO8" s="635"/>
      <c r="DP8" s="636"/>
      <c r="DQ8" s="640">
        <v>781669</v>
      </c>
      <c r="DR8" s="635"/>
      <c r="DS8" s="635"/>
      <c r="DT8" s="635"/>
      <c r="DU8" s="635"/>
      <c r="DV8" s="635"/>
      <c r="DW8" s="635"/>
      <c r="DX8" s="635"/>
      <c r="DY8" s="635"/>
      <c r="DZ8" s="635"/>
      <c r="EA8" s="635"/>
      <c r="EB8" s="635"/>
      <c r="EC8" s="671"/>
    </row>
    <row r="9" spans="2:143" ht="11.25" customHeight="1" x14ac:dyDescent="0.15">
      <c r="B9" s="631" t="s">
        <v>229</v>
      </c>
      <c r="C9" s="632"/>
      <c r="D9" s="632"/>
      <c r="E9" s="632"/>
      <c r="F9" s="632"/>
      <c r="G9" s="632"/>
      <c r="H9" s="632"/>
      <c r="I9" s="632"/>
      <c r="J9" s="632"/>
      <c r="K9" s="632"/>
      <c r="L9" s="632"/>
      <c r="M9" s="632"/>
      <c r="N9" s="632"/>
      <c r="O9" s="632"/>
      <c r="P9" s="632"/>
      <c r="Q9" s="633"/>
      <c r="R9" s="634">
        <v>2023</v>
      </c>
      <c r="S9" s="635"/>
      <c r="T9" s="635"/>
      <c r="U9" s="635"/>
      <c r="V9" s="635"/>
      <c r="W9" s="635"/>
      <c r="X9" s="635"/>
      <c r="Y9" s="636"/>
      <c r="Z9" s="672">
        <v>0</v>
      </c>
      <c r="AA9" s="672"/>
      <c r="AB9" s="672"/>
      <c r="AC9" s="672"/>
      <c r="AD9" s="673">
        <v>2023</v>
      </c>
      <c r="AE9" s="673"/>
      <c r="AF9" s="673"/>
      <c r="AG9" s="673"/>
      <c r="AH9" s="673"/>
      <c r="AI9" s="673"/>
      <c r="AJ9" s="673"/>
      <c r="AK9" s="673"/>
      <c r="AL9" s="637">
        <v>0.1</v>
      </c>
      <c r="AM9" s="638"/>
      <c r="AN9" s="638"/>
      <c r="AO9" s="674"/>
      <c r="AP9" s="631" t="s">
        <v>230</v>
      </c>
      <c r="AQ9" s="632"/>
      <c r="AR9" s="632"/>
      <c r="AS9" s="632"/>
      <c r="AT9" s="632"/>
      <c r="AU9" s="632"/>
      <c r="AV9" s="632"/>
      <c r="AW9" s="632"/>
      <c r="AX9" s="632"/>
      <c r="AY9" s="632"/>
      <c r="AZ9" s="632"/>
      <c r="BA9" s="632"/>
      <c r="BB9" s="632"/>
      <c r="BC9" s="632"/>
      <c r="BD9" s="632"/>
      <c r="BE9" s="632"/>
      <c r="BF9" s="633"/>
      <c r="BG9" s="634">
        <v>70159</v>
      </c>
      <c r="BH9" s="635"/>
      <c r="BI9" s="635"/>
      <c r="BJ9" s="635"/>
      <c r="BK9" s="635"/>
      <c r="BL9" s="635"/>
      <c r="BM9" s="635"/>
      <c r="BN9" s="636"/>
      <c r="BO9" s="672">
        <v>17</v>
      </c>
      <c r="BP9" s="672"/>
      <c r="BQ9" s="672"/>
      <c r="BR9" s="672"/>
      <c r="BS9" s="673" t="s">
        <v>122</v>
      </c>
      <c r="BT9" s="673"/>
      <c r="BU9" s="673"/>
      <c r="BV9" s="673"/>
      <c r="BW9" s="673"/>
      <c r="BX9" s="673"/>
      <c r="BY9" s="673"/>
      <c r="BZ9" s="673"/>
      <c r="CA9" s="673"/>
      <c r="CB9" s="708"/>
      <c r="CD9" s="631" t="s">
        <v>231</v>
      </c>
      <c r="CE9" s="632"/>
      <c r="CF9" s="632"/>
      <c r="CG9" s="632"/>
      <c r="CH9" s="632"/>
      <c r="CI9" s="632"/>
      <c r="CJ9" s="632"/>
      <c r="CK9" s="632"/>
      <c r="CL9" s="632"/>
      <c r="CM9" s="632"/>
      <c r="CN9" s="632"/>
      <c r="CO9" s="632"/>
      <c r="CP9" s="632"/>
      <c r="CQ9" s="633"/>
      <c r="CR9" s="634">
        <v>318759</v>
      </c>
      <c r="CS9" s="635"/>
      <c r="CT9" s="635"/>
      <c r="CU9" s="635"/>
      <c r="CV9" s="635"/>
      <c r="CW9" s="635"/>
      <c r="CX9" s="635"/>
      <c r="CY9" s="636"/>
      <c r="CZ9" s="672">
        <v>5.3</v>
      </c>
      <c r="DA9" s="672"/>
      <c r="DB9" s="672"/>
      <c r="DC9" s="672"/>
      <c r="DD9" s="640">
        <v>3970</v>
      </c>
      <c r="DE9" s="635"/>
      <c r="DF9" s="635"/>
      <c r="DG9" s="635"/>
      <c r="DH9" s="635"/>
      <c r="DI9" s="635"/>
      <c r="DJ9" s="635"/>
      <c r="DK9" s="635"/>
      <c r="DL9" s="635"/>
      <c r="DM9" s="635"/>
      <c r="DN9" s="635"/>
      <c r="DO9" s="635"/>
      <c r="DP9" s="636"/>
      <c r="DQ9" s="640">
        <v>292333</v>
      </c>
      <c r="DR9" s="635"/>
      <c r="DS9" s="635"/>
      <c r="DT9" s="635"/>
      <c r="DU9" s="635"/>
      <c r="DV9" s="635"/>
      <c r="DW9" s="635"/>
      <c r="DX9" s="635"/>
      <c r="DY9" s="635"/>
      <c r="DZ9" s="635"/>
      <c r="EA9" s="635"/>
      <c r="EB9" s="635"/>
      <c r="EC9" s="671"/>
    </row>
    <row r="10" spans="2:143" ht="11.25" customHeight="1" x14ac:dyDescent="0.15">
      <c r="B10" s="631" t="s">
        <v>232</v>
      </c>
      <c r="C10" s="632"/>
      <c r="D10" s="632"/>
      <c r="E10" s="632"/>
      <c r="F10" s="632"/>
      <c r="G10" s="632"/>
      <c r="H10" s="632"/>
      <c r="I10" s="632"/>
      <c r="J10" s="632"/>
      <c r="K10" s="632"/>
      <c r="L10" s="632"/>
      <c r="M10" s="632"/>
      <c r="N10" s="632"/>
      <c r="O10" s="632"/>
      <c r="P10" s="632"/>
      <c r="Q10" s="633"/>
      <c r="R10" s="634" t="s">
        <v>122</v>
      </c>
      <c r="S10" s="635"/>
      <c r="T10" s="635"/>
      <c r="U10" s="635"/>
      <c r="V10" s="635"/>
      <c r="W10" s="635"/>
      <c r="X10" s="635"/>
      <c r="Y10" s="636"/>
      <c r="Z10" s="672" t="s">
        <v>122</v>
      </c>
      <c r="AA10" s="672"/>
      <c r="AB10" s="672"/>
      <c r="AC10" s="672"/>
      <c r="AD10" s="673" t="s">
        <v>122</v>
      </c>
      <c r="AE10" s="673"/>
      <c r="AF10" s="673"/>
      <c r="AG10" s="673"/>
      <c r="AH10" s="673"/>
      <c r="AI10" s="673"/>
      <c r="AJ10" s="673"/>
      <c r="AK10" s="673"/>
      <c r="AL10" s="637" t="s">
        <v>122</v>
      </c>
      <c r="AM10" s="638"/>
      <c r="AN10" s="638"/>
      <c r="AO10" s="674"/>
      <c r="AP10" s="631" t="s">
        <v>233</v>
      </c>
      <c r="AQ10" s="632"/>
      <c r="AR10" s="632"/>
      <c r="AS10" s="632"/>
      <c r="AT10" s="632"/>
      <c r="AU10" s="632"/>
      <c r="AV10" s="632"/>
      <c r="AW10" s="632"/>
      <c r="AX10" s="632"/>
      <c r="AY10" s="632"/>
      <c r="AZ10" s="632"/>
      <c r="BA10" s="632"/>
      <c r="BB10" s="632"/>
      <c r="BC10" s="632"/>
      <c r="BD10" s="632"/>
      <c r="BE10" s="632"/>
      <c r="BF10" s="633"/>
      <c r="BG10" s="634">
        <v>9393</v>
      </c>
      <c r="BH10" s="635"/>
      <c r="BI10" s="635"/>
      <c r="BJ10" s="635"/>
      <c r="BK10" s="635"/>
      <c r="BL10" s="635"/>
      <c r="BM10" s="635"/>
      <c r="BN10" s="636"/>
      <c r="BO10" s="672">
        <v>2.2999999999999998</v>
      </c>
      <c r="BP10" s="672"/>
      <c r="BQ10" s="672"/>
      <c r="BR10" s="672"/>
      <c r="BS10" s="673" t="s">
        <v>122</v>
      </c>
      <c r="BT10" s="673"/>
      <c r="BU10" s="673"/>
      <c r="BV10" s="673"/>
      <c r="BW10" s="673"/>
      <c r="BX10" s="673"/>
      <c r="BY10" s="673"/>
      <c r="BZ10" s="673"/>
      <c r="CA10" s="673"/>
      <c r="CB10" s="708"/>
      <c r="CD10" s="631" t="s">
        <v>234</v>
      </c>
      <c r="CE10" s="632"/>
      <c r="CF10" s="632"/>
      <c r="CG10" s="632"/>
      <c r="CH10" s="632"/>
      <c r="CI10" s="632"/>
      <c r="CJ10" s="632"/>
      <c r="CK10" s="632"/>
      <c r="CL10" s="632"/>
      <c r="CM10" s="632"/>
      <c r="CN10" s="632"/>
      <c r="CO10" s="632"/>
      <c r="CP10" s="632"/>
      <c r="CQ10" s="633"/>
      <c r="CR10" s="634" t="s">
        <v>122</v>
      </c>
      <c r="CS10" s="635"/>
      <c r="CT10" s="635"/>
      <c r="CU10" s="635"/>
      <c r="CV10" s="635"/>
      <c r="CW10" s="635"/>
      <c r="CX10" s="635"/>
      <c r="CY10" s="636"/>
      <c r="CZ10" s="672" t="s">
        <v>122</v>
      </c>
      <c r="DA10" s="672"/>
      <c r="DB10" s="672"/>
      <c r="DC10" s="672"/>
      <c r="DD10" s="640" t="s">
        <v>122</v>
      </c>
      <c r="DE10" s="635"/>
      <c r="DF10" s="635"/>
      <c r="DG10" s="635"/>
      <c r="DH10" s="635"/>
      <c r="DI10" s="635"/>
      <c r="DJ10" s="635"/>
      <c r="DK10" s="635"/>
      <c r="DL10" s="635"/>
      <c r="DM10" s="635"/>
      <c r="DN10" s="635"/>
      <c r="DO10" s="635"/>
      <c r="DP10" s="636"/>
      <c r="DQ10" s="640" t="s">
        <v>122</v>
      </c>
      <c r="DR10" s="635"/>
      <c r="DS10" s="635"/>
      <c r="DT10" s="635"/>
      <c r="DU10" s="635"/>
      <c r="DV10" s="635"/>
      <c r="DW10" s="635"/>
      <c r="DX10" s="635"/>
      <c r="DY10" s="635"/>
      <c r="DZ10" s="635"/>
      <c r="EA10" s="635"/>
      <c r="EB10" s="635"/>
      <c r="EC10" s="671"/>
    </row>
    <row r="11" spans="2:143" ht="11.25" customHeight="1" x14ac:dyDescent="0.15">
      <c r="B11" s="631" t="s">
        <v>235</v>
      </c>
      <c r="C11" s="632"/>
      <c r="D11" s="632"/>
      <c r="E11" s="632"/>
      <c r="F11" s="632"/>
      <c r="G11" s="632"/>
      <c r="H11" s="632"/>
      <c r="I11" s="632"/>
      <c r="J11" s="632"/>
      <c r="K11" s="632"/>
      <c r="L11" s="632"/>
      <c r="M11" s="632"/>
      <c r="N11" s="632"/>
      <c r="O11" s="632"/>
      <c r="P11" s="632"/>
      <c r="Q11" s="633"/>
      <c r="R11" s="634">
        <v>85462</v>
      </c>
      <c r="S11" s="635"/>
      <c r="T11" s="635"/>
      <c r="U11" s="635"/>
      <c r="V11" s="635"/>
      <c r="W11" s="635"/>
      <c r="X11" s="635"/>
      <c r="Y11" s="636"/>
      <c r="Z11" s="637">
        <v>1.4</v>
      </c>
      <c r="AA11" s="638"/>
      <c r="AB11" s="638"/>
      <c r="AC11" s="639"/>
      <c r="AD11" s="640">
        <v>85462</v>
      </c>
      <c r="AE11" s="635"/>
      <c r="AF11" s="635"/>
      <c r="AG11" s="635"/>
      <c r="AH11" s="635"/>
      <c r="AI11" s="635"/>
      <c r="AJ11" s="635"/>
      <c r="AK11" s="636"/>
      <c r="AL11" s="637">
        <v>2.2000000000000002</v>
      </c>
      <c r="AM11" s="638"/>
      <c r="AN11" s="638"/>
      <c r="AO11" s="674"/>
      <c r="AP11" s="631" t="s">
        <v>236</v>
      </c>
      <c r="AQ11" s="632"/>
      <c r="AR11" s="632"/>
      <c r="AS11" s="632"/>
      <c r="AT11" s="632"/>
      <c r="AU11" s="632"/>
      <c r="AV11" s="632"/>
      <c r="AW11" s="632"/>
      <c r="AX11" s="632"/>
      <c r="AY11" s="632"/>
      <c r="AZ11" s="632"/>
      <c r="BA11" s="632"/>
      <c r="BB11" s="632"/>
      <c r="BC11" s="632"/>
      <c r="BD11" s="632"/>
      <c r="BE11" s="632"/>
      <c r="BF11" s="633"/>
      <c r="BG11" s="634">
        <v>6609</v>
      </c>
      <c r="BH11" s="635"/>
      <c r="BI11" s="635"/>
      <c r="BJ11" s="635"/>
      <c r="BK11" s="635"/>
      <c r="BL11" s="635"/>
      <c r="BM11" s="635"/>
      <c r="BN11" s="636"/>
      <c r="BO11" s="672">
        <v>1.6</v>
      </c>
      <c r="BP11" s="672"/>
      <c r="BQ11" s="672"/>
      <c r="BR11" s="672"/>
      <c r="BS11" s="673" t="s">
        <v>122</v>
      </c>
      <c r="BT11" s="673"/>
      <c r="BU11" s="673"/>
      <c r="BV11" s="673"/>
      <c r="BW11" s="673"/>
      <c r="BX11" s="673"/>
      <c r="BY11" s="673"/>
      <c r="BZ11" s="673"/>
      <c r="CA11" s="673"/>
      <c r="CB11" s="708"/>
      <c r="CD11" s="631" t="s">
        <v>237</v>
      </c>
      <c r="CE11" s="632"/>
      <c r="CF11" s="632"/>
      <c r="CG11" s="632"/>
      <c r="CH11" s="632"/>
      <c r="CI11" s="632"/>
      <c r="CJ11" s="632"/>
      <c r="CK11" s="632"/>
      <c r="CL11" s="632"/>
      <c r="CM11" s="632"/>
      <c r="CN11" s="632"/>
      <c r="CO11" s="632"/>
      <c r="CP11" s="632"/>
      <c r="CQ11" s="633"/>
      <c r="CR11" s="634">
        <v>601004</v>
      </c>
      <c r="CS11" s="635"/>
      <c r="CT11" s="635"/>
      <c r="CU11" s="635"/>
      <c r="CV11" s="635"/>
      <c r="CW11" s="635"/>
      <c r="CX11" s="635"/>
      <c r="CY11" s="636"/>
      <c r="CZ11" s="672">
        <v>10.1</v>
      </c>
      <c r="DA11" s="672"/>
      <c r="DB11" s="672"/>
      <c r="DC11" s="672"/>
      <c r="DD11" s="640">
        <v>142353</v>
      </c>
      <c r="DE11" s="635"/>
      <c r="DF11" s="635"/>
      <c r="DG11" s="635"/>
      <c r="DH11" s="635"/>
      <c r="DI11" s="635"/>
      <c r="DJ11" s="635"/>
      <c r="DK11" s="635"/>
      <c r="DL11" s="635"/>
      <c r="DM11" s="635"/>
      <c r="DN11" s="635"/>
      <c r="DO11" s="635"/>
      <c r="DP11" s="636"/>
      <c r="DQ11" s="640">
        <v>371079</v>
      </c>
      <c r="DR11" s="635"/>
      <c r="DS11" s="635"/>
      <c r="DT11" s="635"/>
      <c r="DU11" s="635"/>
      <c r="DV11" s="635"/>
      <c r="DW11" s="635"/>
      <c r="DX11" s="635"/>
      <c r="DY11" s="635"/>
      <c r="DZ11" s="635"/>
      <c r="EA11" s="635"/>
      <c r="EB11" s="635"/>
      <c r="EC11" s="671"/>
    </row>
    <row r="12" spans="2:143" ht="11.25" customHeight="1" x14ac:dyDescent="0.15">
      <c r="B12" s="631" t="s">
        <v>238</v>
      </c>
      <c r="C12" s="632"/>
      <c r="D12" s="632"/>
      <c r="E12" s="632"/>
      <c r="F12" s="632"/>
      <c r="G12" s="632"/>
      <c r="H12" s="632"/>
      <c r="I12" s="632"/>
      <c r="J12" s="632"/>
      <c r="K12" s="632"/>
      <c r="L12" s="632"/>
      <c r="M12" s="632"/>
      <c r="N12" s="632"/>
      <c r="O12" s="632"/>
      <c r="P12" s="632"/>
      <c r="Q12" s="633"/>
      <c r="R12" s="634" t="s">
        <v>122</v>
      </c>
      <c r="S12" s="635"/>
      <c r="T12" s="635"/>
      <c r="U12" s="635"/>
      <c r="V12" s="635"/>
      <c r="W12" s="635"/>
      <c r="X12" s="635"/>
      <c r="Y12" s="636"/>
      <c r="Z12" s="672" t="s">
        <v>122</v>
      </c>
      <c r="AA12" s="672"/>
      <c r="AB12" s="672"/>
      <c r="AC12" s="672"/>
      <c r="AD12" s="673" t="s">
        <v>122</v>
      </c>
      <c r="AE12" s="673"/>
      <c r="AF12" s="673"/>
      <c r="AG12" s="673"/>
      <c r="AH12" s="673"/>
      <c r="AI12" s="673"/>
      <c r="AJ12" s="673"/>
      <c r="AK12" s="673"/>
      <c r="AL12" s="637" t="s">
        <v>122</v>
      </c>
      <c r="AM12" s="638"/>
      <c r="AN12" s="638"/>
      <c r="AO12" s="674"/>
      <c r="AP12" s="631" t="s">
        <v>239</v>
      </c>
      <c r="AQ12" s="632"/>
      <c r="AR12" s="632"/>
      <c r="AS12" s="632"/>
      <c r="AT12" s="632"/>
      <c r="AU12" s="632"/>
      <c r="AV12" s="632"/>
      <c r="AW12" s="632"/>
      <c r="AX12" s="632"/>
      <c r="AY12" s="632"/>
      <c r="AZ12" s="632"/>
      <c r="BA12" s="632"/>
      <c r="BB12" s="632"/>
      <c r="BC12" s="632"/>
      <c r="BD12" s="632"/>
      <c r="BE12" s="632"/>
      <c r="BF12" s="633"/>
      <c r="BG12" s="634">
        <v>283336</v>
      </c>
      <c r="BH12" s="635"/>
      <c r="BI12" s="635"/>
      <c r="BJ12" s="635"/>
      <c r="BK12" s="635"/>
      <c r="BL12" s="635"/>
      <c r="BM12" s="635"/>
      <c r="BN12" s="636"/>
      <c r="BO12" s="672">
        <v>68.8</v>
      </c>
      <c r="BP12" s="672"/>
      <c r="BQ12" s="672"/>
      <c r="BR12" s="672"/>
      <c r="BS12" s="673" t="s">
        <v>122</v>
      </c>
      <c r="BT12" s="673"/>
      <c r="BU12" s="673"/>
      <c r="BV12" s="673"/>
      <c r="BW12" s="673"/>
      <c r="BX12" s="673"/>
      <c r="BY12" s="673"/>
      <c r="BZ12" s="673"/>
      <c r="CA12" s="673"/>
      <c r="CB12" s="708"/>
      <c r="CD12" s="631" t="s">
        <v>240</v>
      </c>
      <c r="CE12" s="632"/>
      <c r="CF12" s="632"/>
      <c r="CG12" s="632"/>
      <c r="CH12" s="632"/>
      <c r="CI12" s="632"/>
      <c r="CJ12" s="632"/>
      <c r="CK12" s="632"/>
      <c r="CL12" s="632"/>
      <c r="CM12" s="632"/>
      <c r="CN12" s="632"/>
      <c r="CO12" s="632"/>
      <c r="CP12" s="632"/>
      <c r="CQ12" s="633"/>
      <c r="CR12" s="634">
        <v>140855</v>
      </c>
      <c r="CS12" s="635"/>
      <c r="CT12" s="635"/>
      <c r="CU12" s="635"/>
      <c r="CV12" s="635"/>
      <c r="CW12" s="635"/>
      <c r="CX12" s="635"/>
      <c r="CY12" s="636"/>
      <c r="CZ12" s="672">
        <v>2.4</v>
      </c>
      <c r="DA12" s="672"/>
      <c r="DB12" s="672"/>
      <c r="DC12" s="672"/>
      <c r="DD12" s="640">
        <v>3623</v>
      </c>
      <c r="DE12" s="635"/>
      <c r="DF12" s="635"/>
      <c r="DG12" s="635"/>
      <c r="DH12" s="635"/>
      <c r="DI12" s="635"/>
      <c r="DJ12" s="635"/>
      <c r="DK12" s="635"/>
      <c r="DL12" s="635"/>
      <c r="DM12" s="635"/>
      <c r="DN12" s="635"/>
      <c r="DO12" s="635"/>
      <c r="DP12" s="636"/>
      <c r="DQ12" s="640">
        <v>118792</v>
      </c>
      <c r="DR12" s="635"/>
      <c r="DS12" s="635"/>
      <c r="DT12" s="635"/>
      <c r="DU12" s="635"/>
      <c r="DV12" s="635"/>
      <c r="DW12" s="635"/>
      <c r="DX12" s="635"/>
      <c r="DY12" s="635"/>
      <c r="DZ12" s="635"/>
      <c r="EA12" s="635"/>
      <c r="EB12" s="635"/>
      <c r="EC12" s="671"/>
    </row>
    <row r="13" spans="2:143" ht="11.25" customHeight="1" x14ac:dyDescent="0.15">
      <c r="B13" s="631" t="s">
        <v>241</v>
      </c>
      <c r="C13" s="632"/>
      <c r="D13" s="632"/>
      <c r="E13" s="632"/>
      <c r="F13" s="632"/>
      <c r="G13" s="632"/>
      <c r="H13" s="632"/>
      <c r="I13" s="632"/>
      <c r="J13" s="632"/>
      <c r="K13" s="632"/>
      <c r="L13" s="632"/>
      <c r="M13" s="632"/>
      <c r="N13" s="632"/>
      <c r="O13" s="632"/>
      <c r="P13" s="632"/>
      <c r="Q13" s="633"/>
      <c r="R13" s="634" t="s">
        <v>122</v>
      </c>
      <c r="S13" s="635"/>
      <c r="T13" s="635"/>
      <c r="U13" s="635"/>
      <c r="V13" s="635"/>
      <c r="W13" s="635"/>
      <c r="X13" s="635"/>
      <c r="Y13" s="636"/>
      <c r="Z13" s="672" t="s">
        <v>122</v>
      </c>
      <c r="AA13" s="672"/>
      <c r="AB13" s="672"/>
      <c r="AC13" s="672"/>
      <c r="AD13" s="673" t="s">
        <v>122</v>
      </c>
      <c r="AE13" s="673"/>
      <c r="AF13" s="673"/>
      <c r="AG13" s="673"/>
      <c r="AH13" s="673"/>
      <c r="AI13" s="673"/>
      <c r="AJ13" s="673"/>
      <c r="AK13" s="673"/>
      <c r="AL13" s="637" t="s">
        <v>122</v>
      </c>
      <c r="AM13" s="638"/>
      <c r="AN13" s="638"/>
      <c r="AO13" s="674"/>
      <c r="AP13" s="631" t="s">
        <v>242</v>
      </c>
      <c r="AQ13" s="632"/>
      <c r="AR13" s="632"/>
      <c r="AS13" s="632"/>
      <c r="AT13" s="632"/>
      <c r="AU13" s="632"/>
      <c r="AV13" s="632"/>
      <c r="AW13" s="632"/>
      <c r="AX13" s="632"/>
      <c r="AY13" s="632"/>
      <c r="AZ13" s="632"/>
      <c r="BA13" s="632"/>
      <c r="BB13" s="632"/>
      <c r="BC13" s="632"/>
      <c r="BD13" s="632"/>
      <c r="BE13" s="632"/>
      <c r="BF13" s="633"/>
      <c r="BG13" s="634">
        <v>281051</v>
      </c>
      <c r="BH13" s="635"/>
      <c r="BI13" s="635"/>
      <c r="BJ13" s="635"/>
      <c r="BK13" s="635"/>
      <c r="BL13" s="635"/>
      <c r="BM13" s="635"/>
      <c r="BN13" s="636"/>
      <c r="BO13" s="672">
        <v>68.3</v>
      </c>
      <c r="BP13" s="672"/>
      <c r="BQ13" s="672"/>
      <c r="BR13" s="672"/>
      <c r="BS13" s="673" t="s">
        <v>122</v>
      </c>
      <c r="BT13" s="673"/>
      <c r="BU13" s="673"/>
      <c r="BV13" s="673"/>
      <c r="BW13" s="673"/>
      <c r="BX13" s="673"/>
      <c r="BY13" s="673"/>
      <c r="BZ13" s="673"/>
      <c r="CA13" s="673"/>
      <c r="CB13" s="708"/>
      <c r="CD13" s="631" t="s">
        <v>243</v>
      </c>
      <c r="CE13" s="632"/>
      <c r="CF13" s="632"/>
      <c r="CG13" s="632"/>
      <c r="CH13" s="632"/>
      <c r="CI13" s="632"/>
      <c r="CJ13" s="632"/>
      <c r="CK13" s="632"/>
      <c r="CL13" s="632"/>
      <c r="CM13" s="632"/>
      <c r="CN13" s="632"/>
      <c r="CO13" s="632"/>
      <c r="CP13" s="632"/>
      <c r="CQ13" s="633"/>
      <c r="CR13" s="634">
        <v>1151607</v>
      </c>
      <c r="CS13" s="635"/>
      <c r="CT13" s="635"/>
      <c r="CU13" s="635"/>
      <c r="CV13" s="635"/>
      <c r="CW13" s="635"/>
      <c r="CX13" s="635"/>
      <c r="CY13" s="636"/>
      <c r="CZ13" s="672">
        <v>19.3</v>
      </c>
      <c r="DA13" s="672"/>
      <c r="DB13" s="672"/>
      <c r="DC13" s="672"/>
      <c r="DD13" s="640">
        <v>602218</v>
      </c>
      <c r="DE13" s="635"/>
      <c r="DF13" s="635"/>
      <c r="DG13" s="635"/>
      <c r="DH13" s="635"/>
      <c r="DI13" s="635"/>
      <c r="DJ13" s="635"/>
      <c r="DK13" s="635"/>
      <c r="DL13" s="635"/>
      <c r="DM13" s="635"/>
      <c r="DN13" s="635"/>
      <c r="DO13" s="635"/>
      <c r="DP13" s="636"/>
      <c r="DQ13" s="640">
        <v>740111</v>
      </c>
      <c r="DR13" s="635"/>
      <c r="DS13" s="635"/>
      <c r="DT13" s="635"/>
      <c r="DU13" s="635"/>
      <c r="DV13" s="635"/>
      <c r="DW13" s="635"/>
      <c r="DX13" s="635"/>
      <c r="DY13" s="635"/>
      <c r="DZ13" s="635"/>
      <c r="EA13" s="635"/>
      <c r="EB13" s="635"/>
      <c r="EC13" s="671"/>
    </row>
    <row r="14" spans="2:143" ht="11.25" customHeight="1" x14ac:dyDescent="0.15">
      <c r="B14" s="631" t="s">
        <v>244</v>
      </c>
      <c r="C14" s="632"/>
      <c r="D14" s="632"/>
      <c r="E14" s="632"/>
      <c r="F14" s="632"/>
      <c r="G14" s="632"/>
      <c r="H14" s="632"/>
      <c r="I14" s="632"/>
      <c r="J14" s="632"/>
      <c r="K14" s="632"/>
      <c r="L14" s="632"/>
      <c r="M14" s="632"/>
      <c r="N14" s="632"/>
      <c r="O14" s="632"/>
      <c r="P14" s="632"/>
      <c r="Q14" s="633"/>
      <c r="R14" s="634" t="s">
        <v>122</v>
      </c>
      <c r="S14" s="635"/>
      <c r="T14" s="635"/>
      <c r="U14" s="635"/>
      <c r="V14" s="635"/>
      <c r="W14" s="635"/>
      <c r="X14" s="635"/>
      <c r="Y14" s="636"/>
      <c r="Z14" s="672" t="s">
        <v>122</v>
      </c>
      <c r="AA14" s="672"/>
      <c r="AB14" s="672"/>
      <c r="AC14" s="672"/>
      <c r="AD14" s="673" t="s">
        <v>122</v>
      </c>
      <c r="AE14" s="673"/>
      <c r="AF14" s="673"/>
      <c r="AG14" s="673"/>
      <c r="AH14" s="673"/>
      <c r="AI14" s="673"/>
      <c r="AJ14" s="673"/>
      <c r="AK14" s="673"/>
      <c r="AL14" s="637" t="s">
        <v>122</v>
      </c>
      <c r="AM14" s="638"/>
      <c r="AN14" s="638"/>
      <c r="AO14" s="674"/>
      <c r="AP14" s="631" t="s">
        <v>245</v>
      </c>
      <c r="AQ14" s="632"/>
      <c r="AR14" s="632"/>
      <c r="AS14" s="632"/>
      <c r="AT14" s="632"/>
      <c r="AU14" s="632"/>
      <c r="AV14" s="632"/>
      <c r="AW14" s="632"/>
      <c r="AX14" s="632"/>
      <c r="AY14" s="632"/>
      <c r="AZ14" s="632"/>
      <c r="BA14" s="632"/>
      <c r="BB14" s="632"/>
      <c r="BC14" s="632"/>
      <c r="BD14" s="632"/>
      <c r="BE14" s="632"/>
      <c r="BF14" s="633"/>
      <c r="BG14" s="634">
        <v>18654</v>
      </c>
      <c r="BH14" s="635"/>
      <c r="BI14" s="635"/>
      <c r="BJ14" s="635"/>
      <c r="BK14" s="635"/>
      <c r="BL14" s="635"/>
      <c r="BM14" s="635"/>
      <c r="BN14" s="636"/>
      <c r="BO14" s="672">
        <v>4.5</v>
      </c>
      <c r="BP14" s="672"/>
      <c r="BQ14" s="672"/>
      <c r="BR14" s="672"/>
      <c r="BS14" s="673" t="s">
        <v>122</v>
      </c>
      <c r="BT14" s="673"/>
      <c r="BU14" s="673"/>
      <c r="BV14" s="673"/>
      <c r="BW14" s="673"/>
      <c r="BX14" s="673"/>
      <c r="BY14" s="673"/>
      <c r="BZ14" s="673"/>
      <c r="CA14" s="673"/>
      <c r="CB14" s="708"/>
      <c r="CD14" s="631" t="s">
        <v>246</v>
      </c>
      <c r="CE14" s="632"/>
      <c r="CF14" s="632"/>
      <c r="CG14" s="632"/>
      <c r="CH14" s="632"/>
      <c r="CI14" s="632"/>
      <c r="CJ14" s="632"/>
      <c r="CK14" s="632"/>
      <c r="CL14" s="632"/>
      <c r="CM14" s="632"/>
      <c r="CN14" s="632"/>
      <c r="CO14" s="632"/>
      <c r="CP14" s="632"/>
      <c r="CQ14" s="633"/>
      <c r="CR14" s="634">
        <v>151376</v>
      </c>
      <c r="CS14" s="635"/>
      <c r="CT14" s="635"/>
      <c r="CU14" s="635"/>
      <c r="CV14" s="635"/>
      <c r="CW14" s="635"/>
      <c r="CX14" s="635"/>
      <c r="CY14" s="636"/>
      <c r="CZ14" s="672">
        <v>2.5</v>
      </c>
      <c r="DA14" s="672"/>
      <c r="DB14" s="672"/>
      <c r="DC14" s="672"/>
      <c r="DD14" s="640">
        <v>249</v>
      </c>
      <c r="DE14" s="635"/>
      <c r="DF14" s="635"/>
      <c r="DG14" s="635"/>
      <c r="DH14" s="635"/>
      <c r="DI14" s="635"/>
      <c r="DJ14" s="635"/>
      <c r="DK14" s="635"/>
      <c r="DL14" s="635"/>
      <c r="DM14" s="635"/>
      <c r="DN14" s="635"/>
      <c r="DO14" s="635"/>
      <c r="DP14" s="636"/>
      <c r="DQ14" s="640">
        <v>151334</v>
      </c>
      <c r="DR14" s="635"/>
      <c r="DS14" s="635"/>
      <c r="DT14" s="635"/>
      <c r="DU14" s="635"/>
      <c r="DV14" s="635"/>
      <c r="DW14" s="635"/>
      <c r="DX14" s="635"/>
      <c r="DY14" s="635"/>
      <c r="DZ14" s="635"/>
      <c r="EA14" s="635"/>
      <c r="EB14" s="635"/>
      <c r="EC14" s="671"/>
    </row>
    <row r="15" spans="2:143" ht="11.25" customHeight="1" x14ac:dyDescent="0.15">
      <c r="B15" s="631" t="s">
        <v>247</v>
      </c>
      <c r="C15" s="632"/>
      <c r="D15" s="632"/>
      <c r="E15" s="632"/>
      <c r="F15" s="632"/>
      <c r="G15" s="632"/>
      <c r="H15" s="632"/>
      <c r="I15" s="632"/>
      <c r="J15" s="632"/>
      <c r="K15" s="632"/>
      <c r="L15" s="632"/>
      <c r="M15" s="632"/>
      <c r="N15" s="632"/>
      <c r="O15" s="632"/>
      <c r="P15" s="632"/>
      <c r="Q15" s="633"/>
      <c r="R15" s="634">
        <v>6794</v>
      </c>
      <c r="S15" s="635"/>
      <c r="T15" s="635"/>
      <c r="U15" s="635"/>
      <c r="V15" s="635"/>
      <c r="W15" s="635"/>
      <c r="X15" s="635"/>
      <c r="Y15" s="636"/>
      <c r="Z15" s="672">
        <v>0.1</v>
      </c>
      <c r="AA15" s="672"/>
      <c r="AB15" s="672"/>
      <c r="AC15" s="672"/>
      <c r="AD15" s="673">
        <v>6794</v>
      </c>
      <c r="AE15" s="673"/>
      <c r="AF15" s="673"/>
      <c r="AG15" s="673"/>
      <c r="AH15" s="673"/>
      <c r="AI15" s="673"/>
      <c r="AJ15" s="673"/>
      <c r="AK15" s="673"/>
      <c r="AL15" s="637">
        <v>0.2</v>
      </c>
      <c r="AM15" s="638"/>
      <c r="AN15" s="638"/>
      <c r="AO15" s="674"/>
      <c r="AP15" s="631" t="s">
        <v>248</v>
      </c>
      <c r="AQ15" s="632"/>
      <c r="AR15" s="632"/>
      <c r="AS15" s="632"/>
      <c r="AT15" s="632"/>
      <c r="AU15" s="632"/>
      <c r="AV15" s="632"/>
      <c r="AW15" s="632"/>
      <c r="AX15" s="632"/>
      <c r="AY15" s="632"/>
      <c r="AZ15" s="632"/>
      <c r="BA15" s="632"/>
      <c r="BB15" s="632"/>
      <c r="BC15" s="632"/>
      <c r="BD15" s="632"/>
      <c r="BE15" s="632"/>
      <c r="BF15" s="633"/>
      <c r="BG15" s="634">
        <v>19367</v>
      </c>
      <c r="BH15" s="635"/>
      <c r="BI15" s="635"/>
      <c r="BJ15" s="635"/>
      <c r="BK15" s="635"/>
      <c r="BL15" s="635"/>
      <c r="BM15" s="635"/>
      <c r="BN15" s="636"/>
      <c r="BO15" s="672">
        <v>4.7</v>
      </c>
      <c r="BP15" s="672"/>
      <c r="BQ15" s="672"/>
      <c r="BR15" s="672"/>
      <c r="BS15" s="673" t="s">
        <v>122</v>
      </c>
      <c r="BT15" s="673"/>
      <c r="BU15" s="673"/>
      <c r="BV15" s="673"/>
      <c r="BW15" s="673"/>
      <c r="BX15" s="673"/>
      <c r="BY15" s="673"/>
      <c r="BZ15" s="673"/>
      <c r="CA15" s="673"/>
      <c r="CB15" s="708"/>
      <c r="CD15" s="631" t="s">
        <v>249</v>
      </c>
      <c r="CE15" s="632"/>
      <c r="CF15" s="632"/>
      <c r="CG15" s="632"/>
      <c r="CH15" s="632"/>
      <c r="CI15" s="632"/>
      <c r="CJ15" s="632"/>
      <c r="CK15" s="632"/>
      <c r="CL15" s="632"/>
      <c r="CM15" s="632"/>
      <c r="CN15" s="632"/>
      <c r="CO15" s="632"/>
      <c r="CP15" s="632"/>
      <c r="CQ15" s="633"/>
      <c r="CR15" s="634">
        <v>291559</v>
      </c>
      <c r="CS15" s="635"/>
      <c r="CT15" s="635"/>
      <c r="CU15" s="635"/>
      <c r="CV15" s="635"/>
      <c r="CW15" s="635"/>
      <c r="CX15" s="635"/>
      <c r="CY15" s="636"/>
      <c r="CZ15" s="672">
        <v>4.9000000000000004</v>
      </c>
      <c r="DA15" s="672"/>
      <c r="DB15" s="672"/>
      <c r="DC15" s="672"/>
      <c r="DD15" s="640">
        <v>1364</v>
      </c>
      <c r="DE15" s="635"/>
      <c r="DF15" s="635"/>
      <c r="DG15" s="635"/>
      <c r="DH15" s="635"/>
      <c r="DI15" s="635"/>
      <c r="DJ15" s="635"/>
      <c r="DK15" s="635"/>
      <c r="DL15" s="635"/>
      <c r="DM15" s="635"/>
      <c r="DN15" s="635"/>
      <c r="DO15" s="635"/>
      <c r="DP15" s="636"/>
      <c r="DQ15" s="640">
        <v>247397</v>
      </c>
      <c r="DR15" s="635"/>
      <c r="DS15" s="635"/>
      <c r="DT15" s="635"/>
      <c r="DU15" s="635"/>
      <c r="DV15" s="635"/>
      <c r="DW15" s="635"/>
      <c r="DX15" s="635"/>
      <c r="DY15" s="635"/>
      <c r="DZ15" s="635"/>
      <c r="EA15" s="635"/>
      <c r="EB15" s="635"/>
      <c r="EC15" s="671"/>
    </row>
    <row r="16" spans="2:143" ht="11.25" customHeight="1" x14ac:dyDescent="0.15">
      <c r="B16" s="631" t="s">
        <v>250</v>
      </c>
      <c r="C16" s="632"/>
      <c r="D16" s="632"/>
      <c r="E16" s="632"/>
      <c r="F16" s="632"/>
      <c r="G16" s="632"/>
      <c r="H16" s="632"/>
      <c r="I16" s="632"/>
      <c r="J16" s="632"/>
      <c r="K16" s="632"/>
      <c r="L16" s="632"/>
      <c r="M16" s="632"/>
      <c r="N16" s="632"/>
      <c r="O16" s="632"/>
      <c r="P16" s="632"/>
      <c r="Q16" s="633"/>
      <c r="R16" s="634">
        <v>4815</v>
      </c>
      <c r="S16" s="635"/>
      <c r="T16" s="635"/>
      <c r="U16" s="635"/>
      <c r="V16" s="635"/>
      <c r="W16" s="635"/>
      <c r="X16" s="635"/>
      <c r="Y16" s="636"/>
      <c r="Z16" s="672">
        <v>0.1</v>
      </c>
      <c r="AA16" s="672"/>
      <c r="AB16" s="672"/>
      <c r="AC16" s="672"/>
      <c r="AD16" s="673">
        <v>4815</v>
      </c>
      <c r="AE16" s="673"/>
      <c r="AF16" s="673"/>
      <c r="AG16" s="673"/>
      <c r="AH16" s="673"/>
      <c r="AI16" s="673"/>
      <c r="AJ16" s="673"/>
      <c r="AK16" s="673"/>
      <c r="AL16" s="637">
        <v>0.1</v>
      </c>
      <c r="AM16" s="638"/>
      <c r="AN16" s="638"/>
      <c r="AO16" s="674"/>
      <c r="AP16" s="631" t="s">
        <v>251</v>
      </c>
      <c r="AQ16" s="632"/>
      <c r="AR16" s="632"/>
      <c r="AS16" s="632"/>
      <c r="AT16" s="632"/>
      <c r="AU16" s="632"/>
      <c r="AV16" s="632"/>
      <c r="AW16" s="632"/>
      <c r="AX16" s="632"/>
      <c r="AY16" s="632"/>
      <c r="AZ16" s="632"/>
      <c r="BA16" s="632"/>
      <c r="BB16" s="632"/>
      <c r="BC16" s="632"/>
      <c r="BD16" s="632"/>
      <c r="BE16" s="632"/>
      <c r="BF16" s="633"/>
      <c r="BG16" s="634" t="s">
        <v>122</v>
      </c>
      <c r="BH16" s="635"/>
      <c r="BI16" s="635"/>
      <c r="BJ16" s="635"/>
      <c r="BK16" s="635"/>
      <c r="BL16" s="635"/>
      <c r="BM16" s="635"/>
      <c r="BN16" s="636"/>
      <c r="BO16" s="672" t="s">
        <v>122</v>
      </c>
      <c r="BP16" s="672"/>
      <c r="BQ16" s="672"/>
      <c r="BR16" s="672"/>
      <c r="BS16" s="673" t="s">
        <v>122</v>
      </c>
      <c r="BT16" s="673"/>
      <c r="BU16" s="673"/>
      <c r="BV16" s="673"/>
      <c r="BW16" s="673"/>
      <c r="BX16" s="673"/>
      <c r="BY16" s="673"/>
      <c r="BZ16" s="673"/>
      <c r="CA16" s="673"/>
      <c r="CB16" s="708"/>
      <c r="CD16" s="631" t="s">
        <v>252</v>
      </c>
      <c r="CE16" s="632"/>
      <c r="CF16" s="632"/>
      <c r="CG16" s="632"/>
      <c r="CH16" s="632"/>
      <c r="CI16" s="632"/>
      <c r="CJ16" s="632"/>
      <c r="CK16" s="632"/>
      <c r="CL16" s="632"/>
      <c r="CM16" s="632"/>
      <c r="CN16" s="632"/>
      <c r="CO16" s="632"/>
      <c r="CP16" s="632"/>
      <c r="CQ16" s="633"/>
      <c r="CR16" s="634">
        <v>123764</v>
      </c>
      <c r="CS16" s="635"/>
      <c r="CT16" s="635"/>
      <c r="CU16" s="635"/>
      <c r="CV16" s="635"/>
      <c r="CW16" s="635"/>
      <c r="CX16" s="635"/>
      <c r="CY16" s="636"/>
      <c r="CZ16" s="672">
        <v>2.1</v>
      </c>
      <c r="DA16" s="672"/>
      <c r="DB16" s="672"/>
      <c r="DC16" s="672"/>
      <c r="DD16" s="640" t="s">
        <v>122</v>
      </c>
      <c r="DE16" s="635"/>
      <c r="DF16" s="635"/>
      <c r="DG16" s="635"/>
      <c r="DH16" s="635"/>
      <c r="DI16" s="635"/>
      <c r="DJ16" s="635"/>
      <c r="DK16" s="635"/>
      <c r="DL16" s="635"/>
      <c r="DM16" s="635"/>
      <c r="DN16" s="635"/>
      <c r="DO16" s="635"/>
      <c r="DP16" s="636"/>
      <c r="DQ16" s="640">
        <v>50308</v>
      </c>
      <c r="DR16" s="635"/>
      <c r="DS16" s="635"/>
      <c r="DT16" s="635"/>
      <c r="DU16" s="635"/>
      <c r="DV16" s="635"/>
      <c r="DW16" s="635"/>
      <c r="DX16" s="635"/>
      <c r="DY16" s="635"/>
      <c r="DZ16" s="635"/>
      <c r="EA16" s="635"/>
      <c r="EB16" s="635"/>
      <c r="EC16" s="671"/>
    </row>
    <row r="17" spans="2:133" ht="11.25" customHeight="1" x14ac:dyDescent="0.15">
      <c r="B17" s="631" t="s">
        <v>253</v>
      </c>
      <c r="C17" s="632"/>
      <c r="D17" s="632"/>
      <c r="E17" s="632"/>
      <c r="F17" s="632"/>
      <c r="G17" s="632"/>
      <c r="H17" s="632"/>
      <c r="I17" s="632"/>
      <c r="J17" s="632"/>
      <c r="K17" s="632"/>
      <c r="L17" s="632"/>
      <c r="M17" s="632"/>
      <c r="N17" s="632"/>
      <c r="O17" s="632"/>
      <c r="P17" s="632"/>
      <c r="Q17" s="633"/>
      <c r="R17" s="634">
        <v>10421</v>
      </c>
      <c r="S17" s="635"/>
      <c r="T17" s="635"/>
      <c r="U17" s="635"/>
      <c r="V17" s="635"/>
      <c r="W17" s="635"/>
      <c r="X17" s="635"/>
      <c r="Y17" s="636"/>
      <c r="Z17" s="672">
        <v>0.2</v>
      </c>
      <c r="AA17" s="672"/>
      <c r="AB17" s="672"/>
      <c r="AC17" s="672"/>
      <c r="AD17" s="673">
        <v>10421</v>
      </c>
      <c r="AE17" s="673"/>
      <c r="AF17" s="673"/>
      <c r="AG17" s="673"/>
      <c r="AH17" s="673"/>
      <c r="AI17" s="673"/>
      <c r="AJ17" s="673"/>
      <c r="AK17" s="673"/>
      <c r="AL17" s="637">
        <v>0.3</v>
      </c>
      <c r="AM17" s="638"/>
      <c r="AN17" s="638"/>
      <c r="AO17" s="674"/>
      <c r="AP17" s="631" t="s">
        <v>254</v>
      </c>
      <c r="AQ17" s="632"/>
      <c r="AR17" s="632"/>
      <c r="AS17" s="632"/>
      <c r="AT17" s="632"/>
      <c r="AU17" s="632"/>
      <c r="AV17" s="632"/>
      <c r="AW17" s="632"/>
      <c r="AX17" s="632"/>
      <c r="AY17" s="632"/>
      <c r="AZ17" s="632"/>
      <c r="BA17" s="632"/>
      <c r="BB17" s="632"/>
      <c r="BC17" s="632"/>
      <c r="BD17" s="632"/>
      <c r="BE17" s="632"/>
      <c r="BF17" s="633"/>
      <c r="BG17" s="634" t="s">
        <v>122</v>
      </c>
      <c r="BH17" s="635"/>
      <c r="BI17" s="635"/>
      <c r="BJ17" s="635"/>
      <c r="BK17" s="635"/>
      <c r="BL17" s="635"/>
      <c r="BM17" s="635"/>
      <c r="BN17" s="636"/>
      <c r="BO17" s="672" t="s">
        <v>122</v>
      </c>
      <c r="BP17" s="672"/>
      <c r="BQ17" s="672"/>
      <c r="BR17" s="672"/>
      <c r="BS17" s="673" t="s">
        <v>122</v>
      </c>
      <c r="BT17" s="673"/>
      <c r="BU17" s="673"/>
      <c r="BV17" s="673"/>
      <c r="BW17" s="673"/>
      <c r="BX17" s="673"/>
      <c r="BY17" s="673"/>
      <c r="BZ17" s="673"/>
      <c r="CA17" s="673"/>
      <c r="CB17" s="708"/>
      <c r="CD17" s="631" t="s">
        <v>255</v>
      </c>
      <c r="CE17" s="632"/>
      <c r="CF17" s="632"/>
      <c r="CG17" s="632"/>
      <c r="CH17" s="632"/>
      <c r="CI17" s="632"/>
      <c r="CJ17" s="632"/>
      <c r="CK17" s="632"/>
      <c r="CL17" s="632"/>
      <c r="CM17" s="632"/>
      <c r="CN17" s="632"/>
      <c r="CO17" s="632"/>
      <c r="CP17" s="632"/>
      <c r="CQ17" s="633"/>
      <c r="CR17" s="634">
        <v>866238</v>
      </c>
      <c r="CS17" s="635"/>
      <c r="CT17" s="635"/>
      <c r="CU17" s="635"/>
      <c r="CV17" s="635"/>
      <c r="CW17" s="635"/>
      <c r="CX17" s="635"/>
      <c r="CY17" s="636"/>
      <c r="CZ17" s="672">
        <v>14.5</v>
      </c>
      <c r="DA17" s="672"/>
      <c r="DB17" s="672"/>
      <c r="DC17" s="672"/>
      <c r="DD17" s="640" t="s">
        <v>122</v>
      </c>
      <c r="DE17" s="635"/>
      <c r="DF17" s="635"/>
      <c r="DG17" s="635"/>
      <c r="DH17" s="635"/>
      <c r="DI17" s="635"/>
      <c r="DJ17" s="635"/>
      <c r="DK17" s="635"/>
      <c r="DL17" s="635"/>
      <c r="DM17" s="635"/>
      <c r="DN17" s="635"/>
      <c r="DO17" s="635"/>
      <c r="DP17" s="636"/>
      <c r="DQ17" s="640">
        <v>866238</v>
      </c>
      <c r="DR17" s="635"/>
      <c r="DS17" s="635"/>
      <c r="DT17" s="635"/>
      <c r="DU17" s="635"/>
      <c r="DV17" s="635"/>
      <c r="DW17" s="635"/>
      <c r="DX17" s="635"/>
      <c r="DY17" s="635"/>
      <c r="DZ17" s="635"/>
      <c r="EA17" s="635"/>
      <c r="EB17" s="635"/>
      <c r="EC17" s="671"/>
    </row>
    <row r="18" spans="2:133" ht="11.25" customHeight="1" x14ac:dyDescent="0.15">
      <c r="B18" s="631" t="s">
        <v>256</v>
      </c>
      <c r="C18" s="632"/>
      <c r="D18" s="632"/>
      <c r="E18" s="632"/>
      <c r="F18" s="632"/>
      <c r="G18" s="632"/>
      <c r="H18" s="632"/>
      <c r="I18" s="632"/>
      <c r="J18" s="632"/>
      <c r="K18" s="632"/>
      <c r="L18" s="632"/>
      <c r="M18" s="632"/>
      <c r="N18" s="632"/>
      <c r="O18" s="632"/>
      <c r="P18" s="632"/>
      <c r="Q18" s="633"/>
      <c r="R18" s="634">
        <v>293</v>
      </c>
      <c r="S18" s="635"/>
      <c r="T18" s="635"/>
      <c r="U18" s="635"/>
      <c r="V18" s="635"/>
      <c r="W18" s="635"/>
      <c r="X18" s="635"/>
      <c r="Y18" s="636"/>
      <c r="Z18" s="672">
        <v>0</v>
      </c>
      <c r="AA18" s="672"/>
      <c r="AB18" s="672"/>
      <c r="AC18" s="672"/>
      <c r="AD18" s="673">
        <v>293</v>
      </c>
      <c r="AE18" s="673"/>
      <c r="AF18" s="673"/>
      <c r="AG18" s="673"/>
      <c r="AH18" s="673"/>
      <c r="AI18" s="673"/>
      <c r="AJ18" s="673"/>
      <c r="AK18" s="673"/>
      <c r="AL18" s="637">
        <v>0</v>
      </c>
      <c r="AM18" s="638"/>
      <c r="AN18" s="638"/>
      <c r="AO18" s="674"/>
      <c r="AP18" s="631" t="s">
        <v>257</v>
      </c>
      <c r="AQ18" s="632"/>
      <c r="AR18" s="632"/>
      <c r="AS18" s="632"/>
      <c r="AT18" s="632"/>
      <c r="AU18" s="632"/>
      <c r="AV18" s="632"/>
      <c r="AW18" s="632"/>
      <c r="AX18" s="632"/>
      <c r="AY18" s="632"/>
      <c r="AZ18" s="632"/>
      <c r="BA18" s="632"/>
      <c r="BB18" s="632"/>
      <c r="BC18" s="632"/>
      <c r="BD18" s="632"/>
      <c r="BE18" s="632"/>
      <c r="BF18" s="633"/>
      <c r="BG18" s="634" t="s">
        <v>122</v>
      </c>
      <c r="BH18" s="635"/>
      <c r="BI18" s="635"/>
      <c r="BJ18" s="635"/>
      <c r="BK18" s="635"/>
      <c r="BL18" s="635"/>
      <c r="BM18" s="635"/>
      <c r="BN18" s="636"/>
      <c r="BO18" s="672" t="s">
        <v>122</v>
      </c>
      <c r="BP18" s="672"/>
      <c r="BQ18" s="672"/>
      <c r="BR18" s="672"/>
      <c r="BS18" s="673" t="s">
        <v>122</v>
      </c>
      <c r="BT18" s="673"/>
      <c r="BU18" s="673"/>
      <c r="BV18" s="673"/>
      <c r="BW18" s="673"/>
      <c r="BX18" s="673"/>
      <c r="BY18" s="673"/>
      <c r="BZ18" s="673"/>
      <c r="CA18" s="673"/>
      <c r="CB18" s="708"/>
      <c r="CD18" s="631" t="s">
        <v>258</v>
      </c>
      <c r="CE18" s="632"/>
      <c r="CF18" s="632"/>
      <c r="CG18" s="632"/>
      <c r="CH18" s="632"/>
      <c r="CI18" s="632"/>
      <c r="CJ18" s="632"/>
      <c r="CK18" s="632"/>
      <c r="CL18" s="632"/>
      <c r="CM18" s="632"/>
      <c r="CN18" s="632"/>
      <c r="CO18" s="632"/>
      <c r="CP18" s="632"/>
      <c r="CQ18" s="633"/>
      <c r="CR18" s="634" t="s">
        <v>122</v>
      </c>
      <c r="CS18" s="635"/>
      <c r="CT18" s="635"/>
      <c r="CU18" s="635"/>
      <c r="CV18" s="635"/>
      <c r="CW18" s="635"/>
      <c r="CX18" s="635"/>
      <c r="CY18" s="636"/>
      <c r="CZ18" s="672" t="s">
        <v>122</v>
      </c>
      <c r="DA18" s="672"/>
      <c r="DB18" s="672"/>
      <c r="DC18" s="672"/>
      <c r="DD18" s="640" t="s">
        <v>122</v>
      </c>
      <c r="DE18" s="635"/>
      <c r="DF18" s="635"/>
      <c r="DG18" s="635"/>
      <c r="DH18" s="635"/>
      <c r="DI18" s="635"/>
      <c r="DJ18" s="635"/>
      <c r="DK18" s="635"/>
      <c r="DL18" s="635"/>
      <c r="DM18" s="635"/>
      <c r="DN18" s="635"/>
      <c r="DO18" s="635"/>
      <c r="DP18" s="636"/>
      <c r="DQ18" s="640" t="s">
        <v>122</v>
      </c>
      <c r="DR18" s="635"/>
      <c r="DS18" s="635"/>
      <c r="DT18" s="635"/>
      <c r="DU18" s="635"/>
      <c r="DV18" s="635"/>
      <c r="DW18" s="635"/>
      <c r="DX18" s="635"/>
      <c r="DY18" s="635"/>
      <c r="DZ18" s="635"/>
      <c r="EA18" s="635"/>
      <c r="EB18" s="635"/>
      <c r="EC18" s="671"/>
    </row>
    <row r="19" spans="2:133" ht="11.25" customHeight="1" x14ac:dyDescent="0.15">
      <c r="B19" s="631" t="s">
        <v>259</v>
      </c>
      <c r="C19" s="632"/>
      <c r="D19" s="632"/>
      <c r="E19" s="632"/>
      <c r="F19" s="632"/>
      <c r="G19" s="632"/>
      <c r="H19" s="632"/>
      <c r="I19" s="632"/>
      <c r="J19" s="632"/>
      <c r="K19" s="632"/>
      <c r="L19" s="632"/>
      <c r="M19" s="632"/>
      <c r="N19" s="632"/>
      <c r="O19" s="632"/>
      <c r="P19" s="632"/>
      <c r="Q19" s="633"/>
      <c r="R19" s="634">
        <v>8914</v>
      </c>
      <c r="S19" s="635"/>
      <c r="T19" s="635"/>
      <c r="U19" s="635"/>
      <c r="V19" s="635"/>
      <c r="W19" s="635"/>
      <c r="X19" s="635"/>
      <c r="Y19" s="636"/>
      <c r="Z19" s="672">
        <v>0.1</v>
      </c>
      <c r="AA19" s="672"/>
      <c r="AB19" s="672"/>
      <c r="AC19" s="672"/>
      <c r="AD19" s="673">
        <v>8914</v>
      </c>
      <c r="AE19" s="673"/>
      <c r="AF19" s="673"/>
      <c r="AG19" s="673"/>
      <c r="AH19" s="673"/>
      <c r="AI19" s="673"/>
      <c r="AJ19" s="673"/>
      <c r="AK19" s="673"/>
      <c r="AL19" s="637">
        <v>0.2</v>
      </c>
      <c r="AM19" s="638"/>
      <c r="AN19" s="638"/>
      <c r="AO19" s="674"/>
      <c r="AP19" s="631" t="s">
        <v>260</v>
      </c>
      <c r="AQ19" s="632"/>
      <c r="AR19" s="632"/>
      <c r="AS19" s="632"/>
      <c r="AT19" s="632"/>
      <c r="AU19" s="632"/>
      <c r="AV19" s="632"/>
      <c r="AW19" s="632"/>
      <c r="AX19" s="632"/>
      <c r="AY19" s="632"/>
      <c r="AZ19" s="632"/>
      <c r="BA19" s="632"/>
      <c r="BB19" s="632"/>
      <c r="BC19" s="632"/>
      <c r="BD19" s="632"/>
      <c r="BE19" s="632"/>
      <c r="BF19" s="633"/>
      <c r="BG19" s="634" t="s">
        <v>122</v>
      </c>
      <c r="BH19" s="635"/>
      <c r="BI19" s="635"/>
      <c r="BJ19" s="635"/>
      <c r="BK19" s="635"/>
      <c r="BL19" s="635"/>
      <c r="BM19" s="635"/>
      <c r="BN19" s="636"/>
      <c r="BO19" s="672" t="s">
        <v>122</v>
      </c>
      <c r="BP19" s="672"/>
      <c r="BQ19" s="672"/>
      <c r="BR19" s="672"/>
      <c r="BS19" s="673" t="s">
        <v>122</v>
      </c>
      <c r="BT19" s="673"/>
      <c r="BU19" s="673"/>
      <c r="BV19" s="673"/>
      <c r="BW19" s="673"/>
      <c r="BX19" s="673"/>
      <c r="BY19" s="673"/>
      <c r="BZ19" s="673"/>
      <c r="CA19" s="673"/>
      <c r="CB19" s="708"/>
      <c r="CD19" s="631" t="s">
        <v>261</v>
      </c>
      <c r="CE19" s="632"/>
      <c r="CF19" s="632"/>
      <c r="CG19" s="632"/>
      <c r="CH19" s="632"/>
      <c r="CI19" s="632"/>
      <c r="CJ19" s="632"/>
      <c r="CK19" s="632"/>
      <c r="CL19" s="632"/>
      <c r="CM19" s="632"/>
      <c r="CN19" s="632"/>
      <c r="CO19" s="632"/>
      <c r="CP19" s="632"/>
      <c r="CQ19" s="633"/>
      <c r="CR19" s="634" t="s">
        <v>122</v>
      </c>
      <c r="CS19" s="635"/>
      <c r="CT19" s="635"/>
      <c r="CU19" s="635"/>
      <c r="CV19" s="635"/>
      <c r="CW19" s="635"/>
      <c r="CX19" s="635"/>
      <c r="CY19" s="636"/>
      <c r="CZ19" s="672" t="s">
        <v>122</v>
      </c>
      <c r="DA19" s="672"/>
      <c r="DB19" s="672"/>
      <c r="DC19" s="672"/>
      <c r="DD19" s="640" t="s">
        <v>122</v>
      </c>
      <c r="DE19" s="635"/>
      <c r="DF19" s="635"/>
      <c r="DG19" s="635"/>
      <c r="DH19" s="635"/>
      <c r="DI19" s="635"/>
      <c r="DJ19" s="635"/>
      <c r="DK19" s="635"/>
      <c r="DL19" s="635"/>
      <c r="DM19" s="635"/>
      <c r="DN19" s="635"/>
      <c r="DO19" s="635"/>
      <c r="DP19" s="636"/>
      <c r="DQ19" s="640" t="s">
        <v>122</v>
      </c>
      <c r="DR19" s="635"/>
      <c r="DS19" s="635"/>
      <c r="DT19" s="635"/>
      <c r="DU19" s="635"/>
      <c r="DV19" s="635"/>
      <c r="DW19" s="635"/>
      <c r="DX19" s="635"/>
      <c r="DY19" s="635"/>
      <c r="DZ19" s="635"/>
      <c r="EA19" s="635"/>
      <c r="EB19" s="635"/>
      <c r="EC19" s="671"/>
    </row>
    <row r="20" spans="2:133" ht="11.25" customHeight="1" x14ac:dyDescent="0.15">
      <c r="B20" s="709" t="s">
        <v>262</v>
      </c>
      <c r="C20" s="710"/>
      <c r="D20" s="710"/>
      <c r="E20" s="710"/>
      <c r="F20" s="710"/>
      <c r="G20" s="710"/>
      <c r="H20" s="710"/>
      <c r="I20" s="710"/>
      <c r="J20" s="710"/>
      <c r="K20" s="710"/>
      <c r="L20" s="710"/>
      <c r="M20" s="710"/>
      <c r="N20" s="710"/>
      <c r="O20" s="710"/>
      <c r="P20" s="710"/>
      <c r="Q20" s="711"/>
      <c r="R20" s="634">
        <v>1214</v>
      </c>
      <c r="S20" s="635"/>
      <c r="T20" s="635"/>
      <c r="U20" s="635"/>
      <c r="V20" s="635"/>
      <c r="W20" s="635"/>
      <c r="X20" s="635"/>
      <c r="Y20" s="636"/>
      <c r="Z20" s="672">
        <v>0</v>
      </c>
      <c r="AA20" s="672"/>
      <c r="AB20" s="672"/>
      <c r="AC20" s="672"/>
      <c r="AD20" s="673">
        <v>1214</v>
      </c>
      <c r="AE20" s="673"/>
      <c r="AF20" s="673"/>
      <c r="AG20" s="673"/>
      <c r="AH20" s="673"/>
      <c r="AI20" s="673"/>
      <c r="AJ20" s="673"/>
      <c r="AK20" s="673"/>
      <c r="AL20" s="637">
        <v>0</v>
      </c>
      <c r="AM20" s="638"/>
      <c r="AN20" s="638"/>
      <c r="AO20" s="674"/>
      <c r="AP20" s="631" t="s">
        <v>263</v>
      </c>
      <c r="AQ20" s="632"/>
      <c r="AR20" s="632"/>
      <c r="AS20" s="632"/>
      <c r="AT20" s="632"/>
      <c r="AU20" s="632"/>
      <c r="AV20" s="632"/>
      <c r="AW20" s="632"/>
      <c r="AX20" s="632"/>
      <c r="AY20" s="632"/>
      <c r="AZ20" s="632"/>
      <c r="BA20" s="632"/>
      <c r="BB20" s="632"/>
      <c r="BC20" s="632"/>
      <c r="BD20" s="632"/>
      <c r="BE20" s="632"/>
      <c r="BF20" s="633"/>
      <c r="BG20" s="634" t="s">
        <v>122</v>
      </c>
      <c r="BH20" s="635"/>
      <c r="BI20" s="635"/>
      <c r="BJ20" s="635"/>
      <c r="BK20" s="635"/>
      <c r="BL20" s="635"/>
      <c r="BM20" s="635"/>
      <c r="BN20" s="636"/>
      <c r="BO20" s="672" t="s">
        <v>122</v>
      </c>
      <c r="BP20" s="672"/>
      <c r="BQ20" s="672"/>
      <c r="BR20" s="672"/>
      <c r="BS20" s="673" t="s">
        <v>122</v>
      </c>
      <c r="BT20" s="673"/>
      <c r="BU20" s="673"/>
      <c r="BV20" s="673"/>
      <c r="BW20" s="673"/>
      <c r="BX20" s="673"/>
      <c r="BY20" s="673"/>
      <c r="BZ20" s="673"/>
      <c r="CA20" s="673"/>
      <c r="CB20" s="708"/>
      <c r="CD20" s="631" t="s">
        <v>264</v>
      </c>
      <c r="CE20" s="632"/>
      <c r="CF20" s="632"/>
      <c r="CG20" s="632"/>
      <c r="CH20" s="632"/>
      <c r="CI20" s="632"/>
      <c r="CJ20" s="632"/>
      <c r="CK20" s="632"/>
      <c r="CL20" s="632"/>
      <c r="CM20" s="632"/>
      <c r="CN20" s="632"/>
      <c r="CO20" s="632"/>
      <c r="CP20" s="632"/>
      <c r="CQ20" s="633"/>
      <c r="CR20" s="634">
        <v>5966918</v>
      </c>
      <c r="CS20" s="635"/>
      <c r="CT20" s="635"/>
      <c r="CU20" s="635"/>
      <c r="CV20" s="635"/>
      <c r="CW20" s="635"/>
      <c r="CX20" s="635"/>
      <c r="CY20" s="636"/>
      <c r="CZ20" s="672">
        <v>100</v>
      </c>
      <c r="DA20" s="672"/>
      <c r="DB20" s="672"/>
      <c r="DC20" s="672"/>
      <c r="DD20" s="640">
        <v>767001</v>
      </c>
      <c r="DE20" s="635"/>
      <c r="DF20" s="635"/>
      <c r="DG20" s="635"/>
      <c r="DH20" s="635"/>
      <c r="DI20" s="635"/>
      <c r="DJ20" s="635"/>
      <c r="DK20" s="635"/>
      <c r="DL20" s="635"/>
      <c r="DM20" s="635"/>
      <c r="DN20" s="635"/>
      <c r="DO20" s="635"/>
      <c r="DP20" s="636"/>
      <c r="DQ20" s="640">
        <v>4619246</v>
      </c>
      <c r="DR20" s="635"/>
      <c r="DS20" s="635"/>
      <c r="DT20" s="635"/>
      <c r="DU20" s="635"/>
      <c r="DV20" s="635"/>
      <c r="DW20" s="635"/>
      <c r="DX20" s="635"/>
      <c r="DY20" s="635"/>
      <c r="DZ20" s="635"/>
      <c r="EA20" s="635"/>
      <c r="EB20" s="635"/>
      <c r="EC20" s="671"/>
    </row>
    <row r="21" spans="2:133" ht="11.25" customHeight="1" x14ac:dyDescent="0.15">
      <c r="B21" s="631" t="s">
        <v>265</v>
      </c>
      <c r="C21" s="632"/>
      <c r="D21" s="632"/>
      <c r="E21" s="632"/>
      <c r="F21" s="632"/>
      <c r="G21" s="632"/>
      <c r="H21" s="632"/>
      <c r="I21" s="632"/>
      <c r="J21" s="632"/>
      <c r="K21" s="632"/>
      <c r="L21" s="632"/>
      <c r="M21" s="632"/>
      <c r="N21" s="632"/>
      <c r="O21" s="632"/>
      <c r="P21" s="632"/>
      <c r="Q21" s="633"/>
      <c r="R21" s="634">
        <v>3275852</v>
      </c>
      <c r="S21" s="635"/>
      <c r="T21" s="635"/>
      <c r="U21" s="635"/>
      <c r="V21" s="635"/>
      <c r="W21" s="635"/>
      <c r="X21" s="635"/>
      <c r="Y21" s="636"/>
      <c r="Z21" s="672">
        <v>52.2</v>
      </c>
      <c r="AA21" s="672"/>
      <c r="AB21" s="672"/>
      <c r="AC21" s="672"/>
      <c r="AD21" s="673">
        <v>2992912</v>
      </c>
      <c r="AE21" s="673"/>
      <c r="AF21" s="673"/>
      <c r="AG21" s="673"/>
      <c r="AH21" s="673"/>
      <c r="AI21" s="673"/>
      <c r="AJ21" s="673"/>
      <c r="AK21" s="673"/>
      <c r="AL21" s="637">
        <v>78.400000000000006</v>
      </c>
      <c r="AM21" s="638"/>
      <c r="AN21" s="638"/>
      <c r="AO21" s="674"/>
      <c r="AP21" s="631" t="s">
        <v>266</v>
      </c>
      <c r="AQ21" s="712"/>
      <c r="AR21" s="712"/>
      <c r="AS21" s="712"/>
      <c r="AT21" s="712"/>
      <c r="AU21" s="712"/>
      <c r="AV21" s="712"/>
      <c r="AW21" s="712"/>
      <c r="AX21" s="712"/>
      <c r="AY21" s="712"/>
      <c r="AZ21" s="712"/>
      <c r="BA21" s="712"/>
      <c r="BB21" s="712"/>
      <c r="BC21" s="712"/>
      <c r="BD21" s="712"/>
      <c r="BE21" s="712"/>
      <c r="BF21" s="713"/>
      <c r="BG21" s="634" t="s">
        <v>122</v>
      </c>
      <c r="BH21" s="635"/>
      <c r="BI21" s="635"/>
      <c r="BJ21" s="635"/>
      <c r="BK21" s="635"/>
      <c r="BL21" s="635"/>
      <c r="BM21" s="635"/>
      <c r="BN21" s="636"/>
      <c r="BO21" s="672" t="s">
        <v>122</v>
      </c>
      <c r="BP21" s="672"/>
      <c r="BQ21" s="672"/>
      <c r="BR21" s="672"/>
      <c r="BS21" s="673" t="s">
        <v>122</v>
      </c>
      <c r="BT21" s="673"/>
      <c r="BU21" s="673"/>
      <c r="BV21" s="673"/>
      <c r="BW21" s="673"/>
      <c r="BX21" s="673"/>
      <c r="BY21" s="673"/>
      <c r="BZ21" s="673"/>
      <c r="CA21" s="673"/>
      <c r="CB21" s="708"/>
      <c r="CD21" s="615"/>
      <c r="CE21" s="616"/>
      <c r="CF21" s="616"/>
      <c r="CG21" s="616"/>
      <c r="CH21" s="616"/>
      <c r="CI21" s="616"/>
      <c r="CJ21" s="616"/>
      <c r="CK21" s="616"/>
      <c r="CL21" s="616"/>
      <c r="CM21" s="616"/>
      <c r="CN21" s="616"/>
      <c r="CO21" s="616"/>
      <c r="CP21" s="616"/>
      <c r="CQ21" s="617"/>
      <c r="CR21" s="719"/>
      <c r="CS21" s="720"/>
      <c r="CT21" s="720"/>
      <c r="CU21" s="720"/>
      <c r="CV21" s="720"/>
      <c r="CW21" s="720"/>
      <c r="CX21" s="720"/>
      <c r="CY21" s="721"/>
      <c r="CZ21" s="722"/>
      <c r="DA21" s="722"/>
      <c r="DB21" s="722"/>
      <c r="DC21" s="722"/>
      <c r="DD21" s="723"/>
      <c r="DE21" s="720"/>
      <c r="DF21" s="720"/>
      <c r="DG21" s="720"/>
      <c r="DH21" s="720"/>
      <c r="DI21" s="720"/>
      <c r="DJ21" s="720"/>
      <c r="DK21" s="720"/>
      <c r="DL21" s="720"/>
      <c r="DM21" s="720"/>
      <c r="DN21" s="720"/>
      <c r="DO21" s="720"/>
      <c r="DP21" s="721"/>
      <c r="DQ21" s="723"/>
      <c r="DR21" s="720"/>
      <c r="DS21" s="720"/>
      <c r="DT21" s="720"/>
      <c r="DU21" s="720"/>
      <c r="DV21" s="720"/>
      <c r="DW21" s="720"/>
      <c r="DX21" s="720"/>
      <c r="DY21" s="720"/>
      <c r="DZ21" s="720"/>
      <c r="EA21" s="720"/>
      <c r="EB21" s="720"/>
      <c r="EC21" s="727"/>
    </row>
    <row r="22" spans="2:133" ht="11.25" customHeight="1" x14ac:dyDescent="0.15">
      <c r="B22" s="631" t="s">
        <v>267</v>
      </c>
      <c r="C22" s="632"/>
      <c r="D22" s="632"/>
      <c r="E22" s="632"/>
      <c r="F22" s="632"/>
      <c r="G22" s="632"/>
      <c r="H22" s="632"/>
      <c r="I22" s="632"/>
      <c r="J22" s="632"/>
      <c r="K22" s="632"/>
      <c r="L22" s="632"/>
      <c r="M22" s="632"/>
      <c r="N22" s="632"/>
      <c r="O22" s="632"/>
      <c r="P22" s="632"/>
      <c r="Q22" s="633"/>
      <c r="R22" s="634">
        <v>2992912</v>
      </c>
      <c r="S22" s="635"/>
      <c r="T22" s="635"/>
      <c r="U22" s="635"/>
      <c r="V22" s="635"/>
      <c r="W22" s="635"/>
      <c r="X22" s="635"/>
      <c r="Y22" s="636"/>
      <c r="Z22" s="672">
        <v>47.7</v>
      </c>
      <c r="AA22" s="672"/>
      <c r="AB22" s="672"/>
      <c r="AC22" s="672"/>
      <c r="AD22" s="673">
        <v>2992912</v>
      </c>
      <c r="AE22" s="673"/>
      <c r="AF22" s="673"/>
      <c r="AG22" s="673"/>
      <c r="AH22" s="673"/>
      <c r="AI22" s="673"/>
      <c r="AJ22" s="673"/>
      <c r="AK22" s="673"/>
      <c r="AL22" s="637">
        <v>78.400000000000006</v>
      </c>
      <c r="AM22" s="638"/>
      <c r="AN22" s="638"/>
      <c r="AO22" s="674"/>
      <c r="AP22" s="631" t="s">
        <v>268</v>
      </c>
      <c r="AQ22" s="712"/>
      <c r="AR22" s="712"/>
      <c r="AS22" s="712"/>
      <c r="AT22" s="712"/>
      <c r="AU22" s="712"/>
      <c r="AV22" s="712"/>
      <c r="AW22" s="712"/>
      <c r="AX22" s="712"/>
      <c r="AY22" s="712"/>
      <c r="AZ22" s="712"/>
      <c r="BA22" s="712"/>
      <c r="BB22" s="712"/>
      <c r="BC22" s="712"/>
      <c r="BD22" s="712"/>
      <c r="BE22" s="712"/>
      <c r="BF22" s="713"/>
      <c r="BG22" s="634" t="s">
        <v>122</v>
      </c>
      <c r="BH22" s="635"/>
      <c r="BI22" s="635"/>
      <c r="BJ22" s="635"/>
      <c r="BK22" s="635"/>
      <c r="BL22" s="635"/>
      <c r="BM22" s="635"/>
      <c r="BN22" s="636"/>
      <c r="BO22" s="672" t="s">
        <v>122</v>
      </c>
      <c r="BP22" s="672"/>
      <c r="BQ22" s="672"/>
      <c r="BR22" s="672"/>
      <c r="BS22" s="673" t="s">
        <v>122</v>
      </c>
      <c r="BT22" s="673"/>
      <c r="BU22" s="673"/>
      <c r="BV22" s="673"/>
      <c r="BW22" s="673"/>
      <c r="BX22" s="673"/>
      <c r="BY22" s="673"/>
      <c r="BZ22" s="673"/>
      <c r="CA22" s="673"/>
      <c r="CB22" s="708"/>
      <c r="CD22" s="686" t="s">
        <v>269</v>
      </c>
      <c r="CE22" s="687"/>
      <c r="CF22" s="687"/>
      <c r="CG22" s="687"/>
      <c r="CH22" s="687"/>
      <c r="CI22" s="687"/>
      <c r="CJ22" s="687"/>
      <c r="CK22" s="687"/>
      <c r="CL22" s="687"/>
      <c r="CM22" s="687"/>
      <c r="CN22" s="687"/>
      <c r="CO22" s="687"/>
      <c r="CP22" s="687"/>
      <c r="CQ22" s="687"/>
      <c r="CR22" s="687"/>
      <c r="CS22" s="687"/>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7"/>
      <c r="DY22" s="687"/>
      <c r="DZ22" s="687"/>
      <c r="EA22" s="687"/>
      <c r="EB22" s="687"/>
      <c r="EC22" s="688"/>
    </row>
    <row r="23" spans="2:133" ht="11.25" customHeight="1" x14ac:dyDescent="0.15">
      <c r="B23" s="631" t="s">
        <v>270</v>
      </c>
      <c r="C23" s="632"/>
      <c r="D23" s="632"/>
      <c r="E23" s="632"/>
      <c r="F23" s="632"/>
      <c r="G23" s="632"/>
      <c r="H23" s="632"/>
      <c r="I23" s="632"/>
      <c r="J23" s="632"/>
      <c r="K23" s="632"/>
      <c r="L23" s="632"/>
      <c r="M23" s="632"/>
      <c r="N23" s="632"/>
      <c r="O23" s="632"/>
      <c r="P23" s="632"/>
      <c r="Q23" s="633"/>
      <c r="R23" s="634">
        <v>282940</v>
      </c>
      <c r="S23" s="635"/>
      <c r="T23" s="635"/>
      <c r="U23" s="635"/>
      <c r="V23" s="635"/>
      <c r="W23" s="635"/>
      <c r="X23" s="635"/>
      <c r="Y23" s="636"/>
      <c r="Z23" s="672">
        <v>4.5</v>
      </c>
      <c r="AA23" s="672"/>
      <c r="AB23" s="672"/>
      <c r="AC23" s="672"/>
      <c r="AD23" s="673" t="s">
        <v>122</v>
      </c>
      <c r="AE23" s="673"/>
      <c r="AF23" s="673"/>
      <c r="AG23" s="673"/>
      <c r="AH23" s="673"/>
      <c r="AI23" s="673"/>
      <c r="AJ23" s="673"/>
      <c r="AK23" s="673"/>
      <c r="AL23" s="637" t="s">
        <v>122</v>
      </c>
      <c r="AM23" s="638"/>
      <c r="AN23" s="638"/>
      <c r="AO23" s="674"/>
      <c r="AP23" s="631" t="s">
        <v>271</v>
      </c>
      <c r="AQ23" s="712"/>
      <c r="AR23" s="712"/>
      <c r="AS23" s="712"/>
      <c r="AT23" s="712"/>
      <c r="AU23" s="712"/>
      <c r="AV23" s="712"/>
      <c r="AW23" s="712"/>
      <c r="AX23" s="712"/>
      <c r="AY23" s="712"/>
      <c r="AZ23" s="712"/>
      <c r="BA23" s="712"/>
      <c r="BB23" s="712"/>
      <c r="BC23" s="712"/>
      <c r="BD23" s="712"/>
      <c r="BE23" s="712"/>
      <c r="BF23" s="713"/>
      <c r="BG23" s="634" t="s">
        <v>122</v>
      </c>
      <c r="BH23" s="635"/>
      <c r="BI23" s="635"/>
      <c r="BJ23" s="635"/>
      <c r="BK23" s="635"/>
      <c r="BL23" s="635"/>
      <c r="BM23" s="635"/>
      <c r="BN23" s="636"/>
      <c r="BO23" s="672" t="s">
        <v>122</v>
      </c>
      <c r="BP23" s="672"/>
      <c r="BQ23" s="672"/>
      <c r="BR23" s="672"/>
      <c r="BS23" s="673" t="s">
        <v>122</v>
      </c>
      <c r="BT23" s="673"/>
      <c r="BU23" s="673"/>
      <c r="BV23" s="673"/>
      <c r="BW23" s="673"/>
      <c r="BX23" s="673"/>
      <c r="BY23" s="673"/>
      <c r="BZ23" s="673"/>
      <c r="CA23" s="673"/>
      <c r="CB23" s="708"/>
      <c r="CD23" s="686" t="s">
        <v>211</v>
      </c>
      <c r="CE23" s="687"/>
      <c r="CF23" s="687"/>
      <c r="CG23" s="687"/>
      <c r="CH23" s="687"/>
      <c r="CI23" s="687"/>
      <c r="CJ23" s="687"/>
      <c r="CK23" s="687"/>
      <c r="CL23" s="687"/>
      <c r="CM23" s="687"/>
      <c r="CN23" s="687"/>
      <c r="CO23" s="687"/>
      <c r="CP23" s="687"/>
      <c r="CQ23" s="688"/>
      <c r="CR23" s="686" t="s">
        <v>272</v>
      </c>
      <c r="CS23" s="687"/>
      <c r="CT23" s="687"/>
      <c r="CU23" s="687"/>
      <c r="CV23" s="687"/>
      <c r="CW23" s="687"/>
      <c r="CX23" s="687"/>
      <c r="CY23" s="688"/>
      <c r="CZ23" s="686" t="s">
        <v>273</v>
      </c>
      <c r="DA23" s="687"/>
      <c r="DB23" s="687"/>
      <c r="DC23" s="688"/>
      <c r="DD23" s="686" t="s">
        <v>274</v>
      </c>
      <c r="DE23" s="687"/>
      <c r="DF23" s="687"/>
      <c r="DG23" s="687"/>
      <c r="DH23" s="687"/>
      <c r="DI23" s="687"/>
      <c r="DJ23" s="687"/>
      <c r="DK23" s="688"/>
      <c r="DL23" s="724" t="s">
        <v>275</v>
      </c>
      <c r="DM23" s="725"/>
      <c r="DN23" s="725"/>
      <c r="DO23" s="725"/>
      <c r="DP23" s="725"/>
      <c r="DQ23" s="725"/>
      <c r="DR23" s="725"/>
      <c r="DS23" s="725"/>
      <c r="DT23" s="725"/>
      <c r="DU23" s="725"/>
      <c r="DV23" s="726"/>
      <c r="DW23" s="686" t="s">
        <v>276</v>
      </c>
      <c r="DX23" s="687"/>
      <c r="DY23" s="687"/>
      <c r="DZ23" s="687"/>
      <c r="EA23" s="687"/>
      <c r="EB23" s="687"/>
      <c r="EC23" s="688"/>
    </row>
    <row r="24" spans="2:133" ht="11.25" customHeight="1" x14ac:dyDescent="0.15">
      <c r="B24" s="631" t="s">
        <v>277</v>
      </c>
      <c r="C24" s="632"/>
      <c r="D24" s="632"/>
      <c r="E24" s="632"/>
      <c r="F24" s="632"/>
      <c r="G24" s="632"/>
      <c r="H24" s="632"/>
      <c r="I24" s="632"/>
      <c r="J24" s="632"/>
      <c r="K24" s="632"/>
      <c r="L24" s="632"/>
      <c r="M24" s="632"/>
      <c r="N24" s="632"/>
      <c r="O24" s="632"/>
      <c r="P24" s="632"/>
      <c r="Q24" s="633"/>
      <c r="R24" s="634" t="s">
        <v>122</v>
      </c>
      <c r="S24" s="635"/>
      <c r="T24" s="635"/>
      <c r="U24" s="635"/>
      <c r="V24" s="635"/>
      <c r="W24" s="635"/>
      <c r="X24" s="635"/>
      <c r="Y24" s="636"/>
      <c r="Z24" s="672" t="s">
        <v>122</v>
      </c>
      <c r="AA24" s="672"/>
      <c r="AB24" s="672"/>
      <c r="AC24" s="672"/>
      <c r="AD24" s="673" t="s">
        <v>122</v>
      </c>
      <c r="AE24" s="673"/>
      <c r="AF24" s="673"/>
      <c r="AG24" s="673"/>
      <c r="AH24" s="673"/>
      <c r="AI24" s="673"/>
      <c r="AJ24" s="673"/>
      <c r="AK24" s="673"/>
      <c r="AL24" s="637" t="s">
        <v>122</v>
      </c>
      <c r="AM24" s="638"/>
      <c r="AN24" s="638"/>
      <c r="AO24" s="674"/>
      <c r="AP24" s="631" t="s">
        <v>278</v>
      </c>
      <c r="AQ24" s="712"/>
      <c r="AR24" s="712"/>
      <c r="AS24" s="712"/>
      <c r="AT24" s="712"/>
      <c r="AU24" s="712"/>
      <c r="AV24" s="712"/>
      <c r="AW24" s="712"/>
      <c r="AX24" s="712"/>
      <c r="AY24" s="712"/>
      <c r="AZ24" s="712"/>
      <c r="BA24" s="712"/>
      <c r="BB24" s="712"/>
      <c r="BC24" s="712"/>
      <c r="BD24" s="712"/>
      <c r="BE24" s="712"/>
      <c r="BF24" s="713"/>
      <c r="BG24" s="634" t="s">
        <v>122</v>
      </c>
      <c r="BH24" s="635"/>
      <c r="BI24" s="635"/>
      <c r="BJ24" s="635"/>
      <c r="BK24" s="635"/>
      <c r="BL24" s="635"/>
      <c r="BM24" s="635"/>
      <c r="BN24" s="636"/>
      <c r="BO24" s="672" t="s">
        <v>122</v>
      </c>
      <c r="BP24" s="672"/>
      <c r="BQ24" s="672"/>
      <c r="BR24" s="672"/>
      <c r="BS24" s="673" t="s">
        <v>122</v>
      </c>
      <c r="BT24" s="673"/>
      <c r="BU24" s="673"/>
      <c r="BV24" s="673"/>
      <c r="BW24" s="673"/>
      <c r="BX24" s="673"/>
      <c r="BY24" s="673"/>
      <c r="BZ24" s="673"/>
      <c r="CA24" s="673"/>
      <c r="CB24" s="708"/>
      <c r="CD24" s="692" t="s">
        <v>279</v>
      </c>
      <c r="CE24" s="693"/>
      <c r="CF24" s="693"/>
      <c r="CG24" s="693"/>
      <c r="CH24" s="693"/>
      <c r="CI24" s="693"/>
      <c r="CJ24" s="693"/>
      <c r="CK24" s="693"/>
      <c r="CL24" s="693"/>
      <c r="CM24" s="693"/>
      <c r="CN24" s="693"/>
      <c r="CO24" s="693"/>
      <c r="CP24" s="693"/>
      <c r="CQ24" s="694"/>
      <c r="CR24" s="689">
        <v>2115637</v>
      </c>
      <c r="CS24" s="690"/>
      <c r="CT24" s="690"/>
      <c r="CU24" s="690"/>
      <c r="CV24" s="690"/>
      <c r="CW24" s="690"/>
      <c r="CX24" s="690"/>
      <c r="CY24" s="715"/>
      <c r="CZ24" s="716">
        <v>35.5</v>
      </c>
      <c r="DA24" s="698"/>
      <c r="DB24" s="698"/>
      <c r="DC24" s="718"/>
      <c r="DD24" s="714">
        <v>1843696</v>
      </c>
      <c r="DE24" s="690"/>
      <c r="DF24" s="690"/>
      <c r="DG24" s="690"/>
      <c r="DH24" s="690"/>
      <c r="DI24" s="690"/>
      <c r="DJ24" s="690"/>
      <c r="DK24" s="715"/>
      <c r="DL24" s="714">
        <v>1753772</v>
      </c>
      <c r="DM24" s="690"/>
      <c r="DN24" s="690"/>
      <c r="DO24" s="690"/>
      <c r="DP24" s="690"/>
      <c r="DQ24" s="690"/>
      <c r="DR24" s="690"/>
      <c r="DS24" s="690"/>
      <c r="DT24" s="690"/>
      <c r="DU24" s="690"/>
      <c r="DV24" s="715"/>
      <c r="DW24" s="716">
        <v>45.8</v>
      </c>
      <c r="DX24" s="698"/>
      <c r="DY24" s="698"/>
      <c r="DZ24" s="698"/>
      <c r="EA24" s="698"/>
      <c r="EB24" s="698"/>
      <c r="EC24" s="717"/>
    </row>
    <row r="25" spans="2:133" ht="11.25" customHeight="1" x14ac:dyDescent="0.15">
      <c r="B25" s="631" t="s">
        <v>280</v>
      </c>
      <c r="C25" s="632"/>
      <c r="D25" s="632"/>
      <c r="E25" s="632"/>
      <c r="F25" s="632"/>
      <c r="G25" s="632"/>
      <c r="H25" s="632"/>
      <c r="I25" s="632"/>
      <c r="J25" s="632"/>
      <c r="K25" s="632"/>
      <c r="L25" s="632"/>
      <c r="M25" s="632"/>
      <c r="N25" s="632"/>
      <c r="O25" s="632"/>
      <c r="P25" s="632"/>
      <c r="Q25" s="633"/>
      <c r="R25" s="634">
        <v>4060045</v>
      </c>
      <c r="S25" s="635"/>
      <c r="T25" s="635"/>
      <c r="U25" s="635"/>
      <c r="V25" s="635"/>
      <c r="W25" s="635"/>
      <c r="X25" s="635"/>
      <c r="Y25" s="636"/>
      <c r="Z25" s="672">
        <v>64.7</v>
      </c>
      <c r="AA25" s="672"/>
      <c r="AB25" s="672"/>
      <c r="AC25" s="672"/>
      <c r="AD25" s="673">
        <v>3777105</v>
      </c>
      <c r="AE25" s="673"/>
      <c r="AF25" s="673"/>
      <c r="AG25" s="673"/>
      <c r="AH25" s="673"/>
      <c r="AI25" s="673"/>
      <c r="AJ25" s="673"/>
      <c r="AK25" s="673"/>
      <c r="AL25" s="637">
        <v>98.9</v>
      </c>
      <c r="AM25" s="638"/>
      <c r="AN25" s="638"/>
      <c r="AO25" s="674"/>
      <c r="AP25" s="631" t="s">
        <v>281</v>
      </c>
      <c r="AQ25" s="712"/>
      <c r="AR25" s="712"/>
      <c r="AS25" s="712"/>
      <c r="AT25" s="712"/>
      <c r="AU25" s="712"/>
      <c r="AV25" s="712"/>
      <c r="AW25" s="712"/>
      <c r="AX25" s="712"/>
      <c r="AY25" s="712"/>
      <c r="AZ25" s="712"/>
      <c r="BA25" s="712"/>
      <c r="BB25" s="712"/>
      <c r="BC25" s="712"/>
      <c r="BD25" s="712"/>
      <c r="BE25" s="712"/>
      <c r="BF25" s="713"/>
      <c r="BG25" s="634" t="s">
        <v>122</v>
      </c>
      <c r="BH25" s="635"/>
      <c r="BI25" s="635"/>
      <c r="BJ25" s="635"/>
      <c r="BK25" s="635"/>
      <c r="BL25" s="635"/>
      <c r="BM25" s="635"/>
      <c r="BN25" s="636"/>
      <c r="BO25" s="672" t="s">
        <v>122</v>
      </c>
      <c r="BP25" s="672"/>
      <c r="BQ25" s="672"/>
      <c r="BR25" s="672"/>
      <c r="BS25" s="673" t="s">
        <v>122</v>
      </c>
      <c r="BT25" s="673"/>
      <c r="BU25" s="673"/>
      <c r="BV25" s="673"/>
      <c r="BW25" s="673"/>
      <c r="BX25" s="673"/>
      <c r="BY25" s="673"/>
      <c r="BZ25" s="673"/>
      <c r="CA25" s="673"/>
      <c r="CB25" s="708"/>
      <c r="CD25" s="631" t="s">
        <v>282</v>
      </c>
      <c r="CE25" s="632"/>
      <c r="CF25" s="632"/>
      <c r="CG25" s="632"/>
      <c r="CH25" s="632"/>
      <c r="CI25" s="632"/>
      <c r="CJ25" s="632"/>
      <c r="CK25" s="632"/>
      <c r="CL25" s="632"/>
      <c r="CM25" s="632"/>
      <c r="CN25" s="632"/>
      <c r="CO25" s="632"/>
      <c r="CP25" s="632"/>
      <c r="CQ25" s="633"/>
      <c r="CR25" s="634">
        <v>819624</v>
      </c>
      <c r="CS25" s="647"/>
      <c r="CT25" s="647"/>
      <c r="CU25" s="647"/>
      <c r="CV25" s="647"/>
      <c r="CW25" s="647"/>
      <c r="CX25" s="647"/>
      <c r="CY25" s="648"/>
      <c r="CZ25" s="637">
        <v>13.7</v>
      </c>
      <c r="DA25" s="649"/>
      <c r="DB25" s="649"/>
      <c r="DC25" s="650"/>
      <c r="DD25" s="640">
        <v>760334</v>
      </c>
      <c r="DE25" s="647"/>
      <c r="DF25" s="647"/>
      <c r="DG25" s="647"/>
      <c r="DH25" s="647"/>
      <c r="DI25" s="647"/>
      <c r="DJ25" s="647"/>
      <c r="DK25" s="648"/>
      <c r="DL25" s="640">
        <v>726843</v>
      </c>
      <c r="DM25" s="647"/>
      <c r="DN25" s="647"/>
      <c r="DO25" s="647"/>
      <c r="DP25" s="647"/>
      <c r="DQ25" s="647"/>
      <c r="DR25" s="647"/>
      <c r="DS25" s="647"/>
      <c r="DT25" s="647"/>
      <c r="DU25" s="647"/>
      <c r="DV25" s="648"/>
      <c r="DW25" s="637">
        <v>19</v>
      </c>
      <c r="DX25" s="649"/>
      <c r="DY25" s="649"/>
      <c r="DZ25" s="649"/>
      <c r="EA25" s="649"/>
      <c r="EB25" s="649"/>
      <c r="EC25" s="661"/>
    </row>
    <row r="26" spans="2:133" ht="11.25" customHeight="1" x14ac:dyDescent="0.15">
      <c r="B26" s="631" t="s">
        <v>283</v>
      </c>
      <c r="C26" s="632"/>
      <c r="D26" s="632"/>
      <c r="E26" s="632"/>
      <c r="F26" s="632"/>
      <c r="G26" s="632"/>
      <c r="H26" s="632"/>
      <c r="I26" s="632"/>
      <c r="J26" s="632"/>
      <c r="K26" s="632"/>
      <c r="L26" s="632"/>
      <c r="M26" s="632"/>
      <c r="N26" s="632"/>
      <c r="O26" s="632"/>
      <c r="P26" s="632"/>
      <c r="Q26" s="633"/>
      <c r="R26" s="634">
        <v>574</v>
      </c>
      <c r="S26" s="635"/>
      <c r="T26" s="635"/>
      <c r="U26" s="635"/>
      <c r="V26" s="635"/>
      <c r="W26" s="635"/>
      <c r="X26" s="635"/>
      <c r="Y26" s="636"/>
      <c r="Z26" s="672">
        <v>0</v>
      </c>
      <c r="AA26" s="672"/>
      <c r="AB26" s="672"/>
      <c r="AC26" s="672"/>
      <c r="AD26" s="673">
        <v>574</v>
      </c>
      <c r="AE26" s="673"/>
      <c r="AF26" s="673"/>
      <c r="AG26" s="673"/>
      <c r="AH26" s="673"/>
      <c r="AI26" s="673"/>
      <c r="AJ26" s="673"/>
      <c r="AK26" s="673"/>
      <c r="AL26" s="637">
        <v>0</v>
      </c>
      <c r="AM26" s="638"/>
      <c r="AN26" s="638"/>
      <c r="AO26" s="674"/>
      <c r="AP26" s="631" t="s">
        <v>284</v>
      </c>
      <c r="AQ26" s="712"/>
      <c r="AR26" s="712"/>
      <c r="AS26" s="712"/>
      <c r="AT26" s="712"/>
      <c r="AU26" s="712"/>
      <c r="AV26" s="712"/>
      <c r="AW26" s="712"/>
      <c r="AX26" s="712"/>
      <c r="AY26" s="712"/>
      <c r="AZ26" s="712"/>
      <c r="BA26" s="712"/>
      <c r="BB26" s="712"/>
      <c r="BC26" s="712"/>
      <c r="BD26" s="712"/>
      <c r="BE26" s="712"/>
      <c r="BF26" s="713"/>
      <c r="BG26" s="634" t="s">
        <v>122</v>
      </c>
      <c r="BH26" s="635"/>
      <c r="BI26" s="635"/>
      <c r="BJ26" s="635"/>
      <c r="BK26" s="635"/>
      <c r="BL26" s="635"/>
      <c r="BM26" s="635"/>
      <c r="BN26" s="636"/>
      <c r="BO26" s="672" t="s">
        <v>122</v>
      </c>
      <c r="BP26" s="672"/>
      <c r="BQ26" s="672"/>
      <c r="BR26" s="672"/>
      <c r="BS26" s="673" t="s">
        <v>122</v>
      </c>
      <c r="BT26" s="673"/>
      <c r="BU26" s="673"/>
      <c r="BV26" s="673"/>
      <c r="BW26" s="673"/>
      <c r="BX26" s="673"/>
      <c r="BY26" s="673"/>
      <c r="BZ26" s="673"/>
      <c r="CA26" s="673"/>
      <c r="CB26" s="708"/>
      <c r="CD26" s="631" t="s">
        <v>285</v>
      </c>
      <c r="CE26" s="632"/>
      <c r="CF26" s="632"/>
      <c r="CG26" s="632"/>
      <c r="CH26" s="632"/>
      <c r="CI26" s="632"/>
      <c r="CJ26" s="632"/>
      <c r="CK26" s="632"/>
      <c r="CL26" s="632"/>
      <c r="CM26" s="632"/>
      <c r="CN26" s="632"/>
      <c r="CO26" s="632"/>
      <c r="CP26" s="632"/>
      <c r="CQ26" s="633"/>
      <c r="CR26" s="634">
        <v>501623</v>
      </c>
      <c r="CS26" s="635"/>
      <c r="CT26" s="635"/>
      <c r="CU26" s="635"/>
      <c r="CV26" s="635"/>
      <c r="CW26" s="635"/>
      <c r="CX26" s="635"/>
      <c r="CY26" s="636"/>
      <c r="CZ26" s="637">
        <v>8.4</v>
      </c>
      <c r="DA26" s="649"/>
      <c r="DB26" s="649"/>
      <c r="DC26" s="650"/>
      <c r="DD26" s="640">
        <v>458926</v>
      </c>
      <c r="DE26" s="635"/>
      <c r="DF26" s="635"/>
      <c r="DG26" s="635"/>
      <c r="DH26" s="635"/>
      <c r="DI26" s="635"/>
      <c r="DJ26" s="635"/>
      <c r="DK26" s="636"/>
      <c r="DL26" s="640" t="s">
        <v>122</v>
      </c>
      <c r="DM26" s="635"/>
      <c r="DN26" s="635"/>
      <c r="DO26" s="635"/>
      <c r="DP26" s="635"/>
      <c r="DQ26" s="635"/>
      <c r="DR26" s="635"/>
      <c r="DS26" s="635"/>
      <c r="DT26" s="635"/>
      <c r="DU26" s="635"/>
      <c r="DV26" s="636"/>
      <c r="DW26" s="637" t="s">
        <v>122</v>
      </c>
      <c r="DX26" s="649"/>
      <c r="DY26" s="649"/>
      <c r="DZ26" s="649"/>
      <c r="EA26" s="649"/>
      <c r="EB26" s="649"/>
      <c r="EC26" s="661"/>
    </row>
    <row r="27" spans="2:133" ht="11.25" customHeight="1" x14ac:dyDescent="0.15">
      <c r="B27" s="631" t="s">
        <v>286</v>
      </c>
      <c r="C27" s="632"/>
      <c r="D27" s="632"/>
      <c r="E27" s="632"/>
      <c r="F27" s="632"/>
      <c r="G27" s="632"/>
      <c r="H27" s="632"/>
      <c r="I27" s="632"/>
      <c r="J27" s="632"/>
      <c r="K27" s="632"/>
      <c r="L27" s="632"/>
      <c r="M27" s="632"/>
      <c r="N27" s="632"/>
      <c r="O27" s="632"/>
      <c r="P27" s="632"/>
      <c r="Q27" s="633"/>
      <c r="R27" s="634">
        <v>41033</v>
      </c>
      <c r="S27" s="635"/>
      <c r="T27" s="635"/>
      <c r="U27" s="635"/>
      <c r="V27" s="635"/>
      <c r="W27" s="635"/>
      <c r="X27" s="635"/>
      <c r="Y27" s="636"/>
      <c r="Z27" s="672">
        <v>0.7</v>
      </c>
      <c r="AA27" s="672"/>
      <c r="AB27" s="672"/>
      <c r="AC27" s="672"/>
      <c r="AD27" s="673" t="s">
        <v>122</v>
      </c>
      <c r="AE27" s="673"/>
      <c r="AF27" s="673"/>
      <c r="AG27" s="673"/>
      <c r="AH27" s="673"/>
      <c r="AI27" s="673"/>
      <c r="AJ27" s="673"/>
      <c r="AK27" s="673"/>
      <c r="AL27" s="637" t="s">
        <v>122</v>
      </c>
      <c r="AM27" s="638"/>
      <c r="AN27" s="638"/>
      <c r="AO27" s="674"/>
      <c r="AP27" s="631" t="s">
        <v>287</v>
      </c>
      <c r="AQ27" s="632"/>
      <c r="AR27" s="632"/>
      <c r="AS27" s="632"/>
      <c r="AT27" s="632"/>
      <c r="AU27" s="632"/>
      <c r="AV27" s="632"/>
      <c r="AW27" s="632"/>
      <c r="AX27" s="632"/>
      <c r="AY27" s="632"/>
      <c r="AZ27" s="632"/>
      <c r="BA27" s="632"/>
      <c r="BB27" s="632"/>
      <c r="BC27" s="632"/>
      <c r="BD27" s="632"/>
      <c r="BE27" s="632"/>
      <c r="BF27" s="633"/>
      <c r="BG27" s="634">
        <v>411737</v>
      </c>
      <c r="BH27" s="635"/>
      <c r="BI27" s="635"/>
      <c r="BJ27" s="635"/>
      <c r="BK27" s="635"/>
      <c r="BL27" s="635"/>
      <c r="BM27" s="635"/>
      <c r="BN27" s="636"/>
      <c r="BO27" s="672">
        <v>100</v>
      </c>
      <c r="BP27" s="672"/>
      <c r="BQ27" s="672"/>
      <c r="BR27" s="672"/>
      <c r="BS27" s="673" t="s">
        <v>122</v>
      </c>
      <c r="BT27" s="673"/>
      <c r="BU27" s="673"/>
      <c r="BV27" s="673"/>
      <c r="BW27" s="673"/>
      <c r="BX27" s="673"/>
      <c r="BY27" s="673"/>
      <c r="BZ27" s="673"/>
      <c r="CA27" s="673"/>
      <c r="CB27" s="708"/>
      <c r="CD27" s="631" t="s">
        <v>288</v>
      </c>
      <c r="CE27" s="632"/>
      <c r="CF27" s="632"/>
      <c r="CG27" s="632"/>
      <c r="CH27" s="632"/>
      <c r="CI27" s="632"/>
      <c r="CJ27" s="632"/>
      <c r="CK27" s="632"/>
      <c r="CL27" s="632"/>
      <c r="CM27" s="632"/>
      <c r="CN27" s="632"/>
      <c r="CO27" s="632"/>
      <c r="CP27" s="632"/>
      <c r="CQ27" s="633"/>
      <c r="CR27" s="634">
        <v>429797</v>
      </c>
      <c r="CS27" s="647"/>
      <c r="CT27" s="647"/>
      <c r="CU27" s="647"/>
      <c r="CV27" s="647"/>
      <c r="CW27" s="647"/>
      <c r="CX27" s="647"/>
      <c r="CY27" s="648"/>
      <c r="CZ27" s="637">
        <v>7.2</v>
      </c>
      <c r="DA27" s="649"/>
      <c r="DB27" s="649"/>
      <c r="DC27" s="650"/>
      <c r="DD27" s="640">
        <v>217146</v>
      </c>
      <c r="DE27" s="647"/>
      <c r="DF27" s="647"/>
      <c r="DG27" s="647"/>
      <c r="DH27" s="647"/>
      <c r="DI27" s="647"/>
      <c r="DJ27" s="647"/>
      <c r="DK27" s="648"/>
      <c r="DL27" s="640">
        <v>160713</v>
      </c>
      <c r="DM27" s="647"/>
      <c r="DN27" s="647"/>
      <c r="DO27" s="647"/>
      <c r="DP27" s="647"/>
      <c r="DQ27" s="647"/>
      <c r="DR27" s="647"/>
      <c r="DS27" s="647"/>
      <c r="DT27" s="647"/>
      <c r="DU27" s="647"/>
      <c r="DV27" s="648"/>
      <c r="DW27" s="637">
        <v>4.2</v>
      </c>
      <c r="DX27" s="649"/>
      <c r="DY27" s="649"/>
      <c r="DZ27" s="649"/>
      <c r="EA27" s="649"/>
      <c r="EB27" s="649"/>
      <c r="EC27" s="661"/>
    </row>
    <row r="28" spans="2:133" ht="11.25" customHeight="1" x14ac:dyDescent="0.15">
      <c r="B28" s="631" t="s">
        <v>289</v>
      </c>
      <c r="C28" s="632"/>
      <c r="D28" s="632"/>
      <c r="E28" s="632"/>
      <c r="F28" s="632"/>
      <c r="G28" s="632"/>
      <c r="H28" s="632"/>
      <c r="I28" s="632"/>
      <c r="J28" s="632"/>
      <c r="K28" s="632"/>
      <c r="L28" s="632"/>
      <c r="M28" s="632"/>
      <c r="N28" s="632"/>
      <c r="O28" s="632"/>
      <c r="P28" s="632"/>
      <c r="Q28" s="633"/>
      <c r="R28" s="634">
        <v>29051</v>
      </c>
      <c r="S28" s="635"/>
      <c r="T28" s="635"/>
      <c r="U28" s="635"/>
      <c r="V28" s="635"/>
      <c r="W28" s="635"/>
      <c r="X28" s="635"/>
      <c r="Y28" s="636"/>
      <c r="Z28" s="672">
        <v>0.5</v>
      </c>
      <c r="AA28" s="672"/>
      <c r="AB28" s="672"/>
      <c r="AC28" s="672"/>
      <c r="AD28" s="673">
        <v>831</v>
      </c>
      <c r="AE28" s="673"/>
      <c r="AF28" s="673"/>
      <c r="AG28" s="673"/>
      <c r="AH28" s="673"/>
      <c r="AI28" s="673"/>
      <c r="AJ28" s="673"/>
      <c r="AK28" s="673"/>
      <c r="AL28" s="637">
        <v>0</v>
      </c>
      <c r="AM28" s="638"/>
      <c r="AN28" s="638"/>
      <c r="AO28" s="674"/>
      <c r="AP28" s="631"/>
      <c r="AQ28" s="632"/>
      <c r="AR28" s="632"/>
      <c r="AS28" s="632"/>
      <c r="AT28" s="632"/>
      <c r="AU28" s="632"/>
      <c r="AV28" s="632"/>
      <c r="AW28" s="632"/>
      <c r="AX28" s="632"/>
      <c r="AY28" s="632"/>
      <c r="AZ28" s="632"/>
      <c r="BA28" s="632"/>
      <c r="BB28" s="632"/>
      <c r="BC28" s="632"/>
      <c r="BD28" s="632"/>
      <c r="BE28" s="632"/>
      <c r="BF28" s="633"/>
      <c r="BG28" s="634"/>
      <c r="BH28" s="635"/>
      <c r="BI28" s="635"/>
      <c r="BJ28" s="635"/>
      <c r="BK28" s="635"/>
      <c r="BL28" s="635"/>
      <c r="BM28" s="635"/>
      <c r="BN28" s="636"/>
      <c r="BO28" s="672"/>
      <c r="BP28" s="672"/>
      <c r="BQ28" s="672"/>
      <c r="BR28" s="672"/>
      <c r="BS28" s="640"/>
      <c r="BT28" s="635"/>
      <c r="BU28" s="635"/>
      <c r="BV28" s="635"/>
      <c r="BW28" s="635"/>
      <c r="BX28" s="635"/>
      <c r="BY28" s="635"/>
      <c r="BZ28" s="635"/>
      <c r="CA28" s="635"/>
      <c r="CB28" s="671"/>
      <c r="CD28" s="631" t="s">
        <v>290</v>
      </c>
      <c r="CE28" s="632"/>
      <c r="CF28" s="632"/>
      <c r="CG28" s="632"/>
      <c r="CH28" s="632"/>
      <c r="CI28" s="632"/>
      <c r="CJ28" s="632"/>
      <c r="CK28" s="632"/>
      <c r="CL28" s="632"/>
      <c r="CM28" s="632"/>
      <c r="CN28" s="632"/>
      <c r="CO28" s="632"/>
      <c r="CP28" s="632"/>
      <c r="CQ28" s="633"/>
      <c r="CR28" s="634">
        <v>866216</v>
      </c>
      <c r="CS28" s="635"/>
      <c r="CT28" s="635"/>
      <c r="CU28" s="635"/>
      <c r="CV28" s="635"/>
      <c r="CW28" s="635"/>
      <c r="CX28" s="635"/>
      <c r="CY28" s="636"/>
      <c r="CZ28" s="637">
        <v>14.5</v>
      </c>
      <c r="DA28" s="649"/>
      <c r="DB28" s="649"/>
      <c r="DC28" s="650"/>
      <c r="DD28" s="640">
        <v>866216</v>
      </c>
      <c r="DE28" s="635"/>
      <c r="DF28" s="635"/>
      <c r="DG28" s="635"/>
      <c r="DH28" s="635"/>
      <c r="DI28" s="635"/>
      <c r="DJ28" s="635"/>
      <c r="DK28" s="636"/>
      <c r="DL28" s="640">
        <v>866216</v>
      </c>
      <c r="DM28" s="635"/>
      <c r="DN28" s="635"/>
      <c r="DO28" s="635"/>
      <c r="DP28" s="635"/>
      <c r="DQ28" s="635"/>
      <c r="DR28" s="635"/>
      <c r="DS28" s="635"/>
      <c r="DT28" s="635"/>
      <c r="DU28" s="635"/>
      <c r="DV28" s="636"/>
      <c r="DW28" s="637">
        <v>22.6</v>
      </c>
      <c r="DX28" s="649"/>
      <c r="DY28" s="649"/>
      <c r="DZ28" s="649"/>
      <c r="EA28" s="649"/>
      <c r="EB28" s="649"/>
      <c r="EC28" s="661"/>
    </row>
    <row r="29" spans="2:133" ht="11.25" customHeight="1" x14ac:dyDescent="0.15">
      <c r="B29" s="631" t="s">
        <v>291</v>
      </c>
      <c r="C29" s="632"/>
      <c r="D29" s="632"/>
      <c r="E29" s="632"/>
      <c r="F29" s="632"/>
      <c r="G29" s="632"/>
      <c r="H29" s="632"/>
      <c r="I29" s="632"/>
      <c r="J29" s="632"/>
      <c r="K29" s="632"/>
      <c r="L29" s="632"/>
      <c r="M29" s="632"/>
      <c r="N29" s="632"/>
      <c r="O29" s="632"/>
      <c r="P29" s="632"/>
      <c r="Q29" s="633"/>
      <c r="R29" s="634">
        <v>7297</v>
      </c>
      <c r="S29" s="635"/>
      <c r="T29" s="635"/>
      <c r="U29" s="635"/>
      <c r="V29" s="635"/>
      <c r="W29" s="635"/>
      <c r="X29" s="635"/>
      <c r="Y29" s="636"/>
      <c r="Z29" s="672">
        <v>0.1</v>
      </c>
      <c r="AA29" s="672"/>
      <c r="AB29" s="672"/>
      <c r="AC29" s="672"/>
      <c r="AD29" s="673">
        <v>331</v>
      </c>
      <c r="AE29" s="673"/>
      <c r="AF29" s="673"/>
      <c r="AG29" s="673"/>
      <c r="AH29" s="673"/>
      <c r="AI29" s="673"/>
      <c r="AJ29" s="673"/>
      <c r="AK29" s="673"/>
      <c r="AL29" s="637">
        <v>0</v>
      </c>
      <c r="AM29" s="638"/>
      <c r="AN29" s="638"/>
      <c r="AO29" s="674"/>
      <c r="AP29" s="615"/>
      <c r="AQ29" s="616"/>
      <c r="AR29" s="616"/>
      <c r="AS29" s="616"/>
      <c r="AT29" s="616"/>
      <c r="AU29" s="616"/>
      <c r="AV29" s="616"/>
      <c r="AW29" s="616"/>
      <c r="AX29" s="616"/>
      <c r="AY29" s="616"/>
      <c r="AZ29" s="616"/>
      <c r="BA29" s="616"/>
      <c r="BB29" s="616"/>
      <c r="BC29" s="616"/>
      <c r="BD29" s="616"/>
      <c r="BE29" s="616"/>
      <c r="BF29" s="617"/>
      <c r="BG29" s="634"/>
      <c r="BH29" s="635"/>
      <c r="BI29" s="635"/>
      <c r="BJ29" s="635"/>
      <c r="BK29" s="635"/>
      <c r="BL29" s="635"/>
      <c r="BM29" s="635"/>
      <c r="BN29" s="636"/>
      <c r="BO29" s="672"/>
      <c r="BP29" s="672"/>
      <c r="BQ29" s="672"/>
      <c r="BR29" s="672"/>
      <c r="BS29" s="673"/>
      <c r="BT29" s="673"/>
      <c r="BU29" s="673"/>
      <c r="BV29" s="673"/>
      <c r="BW29" s="673"/>
      <c r="BX29" s="673"/>
      <c r="BY29" s="673"/>
      <c r="BZ29" s="673"/>
      <c r="CA29" s="673"/>
      <c r="CB29" s="708"/>
      <c r="CD29" s="653" t="s">
        <v>292</v>
      </c>
      <c r="CE29" s="654"/>
      <c r="CF29" s="631" t="s">
        <v>66</v>
      </c>
      <c r="CG29" s="632"/>
      <c r="CH29" s="632"/>
      <c r="CI29" s="632"/>
      <c r="CJ29" s="632"/>
      <c r="CK29" s="632"/>
      <c r="CL29" s="632"/>
      <c r="CM29" s="632"/>
      <c r="CN29" s="632"/>
      <c r="CO29" s="632"/>
      <c r="CP29" s="632"/>
      <c r="CQ29" s="633"/>
      <c r="CR29" s="634">
        <v>866216</v>
      </c>
      <c r="CS29" s="647"/>
      <c r="CT29" s="647"/>
      <c r="CU29" s="647"/>
      <c r="CV29" s="647"/>
      <c r="CW29" s="647"/>
      <c r="CX29" s="647"/>
      <c r="CY29" s="648"/>
      <c r="CZ29" s="637">
        <v>14.5</v>
      </c>
      <c r="DA29" s="649"/>
      <c r="DB29" s="649"/>
      <c r="DC29" s="650"/>
      <c r="DD29" s="640">
        <v>866216</v>
      </c>
      <c r="DE29" s="647"/>
      <c r="DF29" s="647"/>
      <c r="DG29" s="647"/>
      <c r="DH29" s="647"/>
      <c r="DI29" s="647"/>
      <c r="DJ29" s="647"/>
      <c r="DK29" s="648"/>
      <c r="DL29" s="640">
        <v>866216</v>
      </c>
      <c r="DM29" s="647"/>
      <c r="DN29" s="647"/>
      <c r="DO29" s="647"/>
      <c r="DP29" s="647"/>
      <c r="DQ29" s="647"/>
      <c r="DR29" s="647"/>
      <c r="DS29" s="647"/>
      <c r="DT29" s="647"/>
      <c r="DU29" s="647"/>
      <c r="DV29" s="648"/>
      <c r="DW29" s="637">
        <v>22.6</v>
      </c>
      <c r="DX29" s="649"/>
      <c r="DY29" s="649"/>
      <c r="DZ29" s="649"/>
      <c r="EA29" s="649"/>
      <c r="EB29" s="649"/>
      <c r="EC29" s="661"/>
    </row>
    <row r="30" spans="2:133" ht="11.25" customHeight="1" x14ac:dyDescent="0.15">
      <c r="B30" s="631" t="s">
        <v>293</v>
      </c>
      <c r="C30" s="632"/>
      <c r="D30" s="632"/>
      <c r="E30" s="632"/>
      <c r="F30" s="632"/>
      <c r="G30" s="632"/>
      <c r="H30" s="632"/>
      <c r="I30" s="632"/>
      <c r="J30" s="632"/>
      <c r="K30" s="632"/>
      <c r="L30" s="632"/>
      <c r="M30" s="632"/>
      <c r="N30" s="632"/>
      <c r="O30" s="632"/>
      <c r="P30" s="632"/>
      <c r="Q30" s="633"/>
      <c r="R30" s="634">
        <v>455610</v>
      </c>
      <c r="S30" s="635"/>
      <c r="T30" s="635"/>
      <c r="U30" s="635"/>
      <c r="V30" s="635"/>
      <c r="W30" s="635"/>
      <c r="X30" s="635"/>
      <c r="Y30" s="636"/>
      <c r="Z30" s="672">
        <v>7.3</v>
      </c>
      <c r="AA30" s="672"/>
      <c r="AB30" s="672"/>
      <c r="AC30" s="672"/>
      <c r="AD30" s="673" t="s">
        <v>122</v>
      </c>
      <c r="AE30" s="673"/>
      <c r="AF30" s="673"/>
      <c r="AG30" s="673"/>
      <c r="AH30" s="673"/>
      <c r="AI30" s="673"/>
      <c r="AJ30" s="673"/>
      <c r="AK30" s="673"/>
      <c r="AL30" s="637" t="s">
        <v>122</v>
      </c>
      <c r="AM30" s="638"/>
      <c r="AN30" s="638"/>
      <c r="AO30" s="674"/>
      <c r="AP30" s="686" t="s">
        <v>211</v>
      </c>
      <c r="AQ30" s="687"/>
      <c r="AR30" s="687"/>
      <c r="AS30" s="687"/>
      <c r="AT30" s="687"/>
      <c r="AU30" s="687"/>
      <c r="AV30" s="687"/>
      <c r="AW30" s="687"/>
      <c r="AX30" s="687"/>
      <c r="AY30" s="687"/>
      <c r="AZ30" s="687"/>
      <c r="BA30" s="687"/>
      <c r="BB30" s="687"/>
      <c r="BC30" s="687"/>
      <c r="BD30" s="687"/>
      <c r="BE30" s="687"/>
      <c r="BF30" s="688"/>
      <c r="BG30" s="686" t="s">
        <v>294</v>
      </c>
      <c r="BH30" s="706"/>
      <c r="BI30" s="706"/>
      <c r="BJ30" s="706"/>
      <c r="BK30" s="706"/>
      <c r="BL30" s="706"/>
      <c r="BM30" s="706"/>
      <c r="BN30" s="706"/>
      <c r="BO30" s="706"/>
      <c r="BP30" s="706"/>
      <c r="BQ30" s="707"/>
      <c r="BR30" s="686" t="s">
        <v>295</v>
      </c>
      <c r="BS30" s="706"/>
      <c r="BT30" s="706"/>
      <c r="BU30" s="706"/>
      <c r="BV30" s="706"/>
      <c r="BW30" s="706"/>
      <c r="BX30" s="706"/>
      <c r="BY30" s="706"/>
      <c r="BZ30" s="706"/>
      <c r="CA30" s="706"/>
      <c r="CB30" s="707"/>
      <c r="CD30" s="655"/>
      <c r="CE30" s="656"/>
      <c r="CF30" s="631" t="s">
        <v>296</v>
      </c>
      <c r="CG30" s="632"/>
      <c r="CH30" s="632"/>
      <c r="CI30" s="632"/>
      <c r="CJ30" s="632"/>
      <c r="CK30" s="632"/>
      <c r="CL30" s="632"/>
      <c r="CM30" s="632"/>
      <c r="CN30" s="632"/>
      <c r="CO30" s="632"/>
      <c r="CP30" s="632"/>
      <c r="CQ30" s="633"/>
      <c r="CR30" s="634">
        <v>851445</v>
      </c>
      <c r="CS30" s="635"/>
      <c r="CT30" s="635"/>
      <c r="CU30" s="635"/>
      <c r="CV30" s="635"/>
      <c r="CW30" s="635"/>
      <c r="CX30" s="635"/>
      <c r="CY30" s="636"/>
      <c r="CZ30" s="637">
        <v>14.3</v>
      </c>
      <c r="DA30" s="649"/>
      <c r="DB30" s="649"/>
      <c r="DC30" s="650"/>
      <c r="DD30" s="640">
        <v>851445</v>
      </c>
      <c r="DE30" s="635"/>
      <c r="DF30" s="635"/>
      <c r="DG30" s="635"/>
      <c r="DH30" s="635"/>
      <c r="DI30" s="635"/>
      <c r="DJ30" s="635"/>
      <c r="DK30" s="636"/>
      <c r="DL30" s="640">
        <v>851445</v>
      </c>
      <c r="DM30" s="635"/>
      <c r="DN30" s="635"/>
      <c r="DO30" s="635"/>
      <c r="DP30" s="635"/>
      <c r="DQ30" s="635"/>
      <c r="DR30" s="635"/>
      <c r="DS30" s="635"/>
      <c r="DT30" s="635"/>
      <c r="DU30" s="635"/>
      <c r="DV30" s="636"/>
      <c r="DW30" s="637">
        <v>22.3</v>
      </c>
      <c r="DX30" s="649"/>
      <c r="DY30" s="649"/>
      <c r="DZ30" s="649"/>
      <c r="EA30" s="649"/>
      <c r="EB30" s="649"/>
      <c r="EC30" s="661"/>
    </row>
    <row r="31" spans="2:133" ht="11.25" customHeight="1" x14ac:dyDescent="0.15">
      <c r="B31" s="709" t="s">
        <v>297</v>
      </c>
      <c r="C31" s="710"/>
      <c r="D31" s="710"/>
      <c r="E31" s="710"/>
      <c r="F31" s="710"/>
      <c r="G31" s="710"/>
      <c r="H31" s="710"/>
      <c r="I31" s="710"/>
      <c r="J31" s="710"/>
      <c r="K31" s="710"/>
      <c r="L31" s="710"/>
      <c r="M31" s="710"/>
      <c r="N31" s="710"/>
      <c r="O31" s="710"/>
      <c r="P31" s="710"/>
      <c r="Q31" s="711"/>
      <c r="R31" s="634" t="s">
        <v>122</v>
      </c>
      <c r="S31" s="635"/>
      <c r="T31" s="635"/>
      <c r="U31" s="635"/>
      <c r="V31" s="635"/>
      <c r="W31" s="635"/>
      <c r="X31" s="635"/>
      <c r="Y31" s="636"/>
      <c r="Z31" s="672" t="s">
        <v>122</v>
      </c>
      <c r="AA31" s="672"/>
      <c r="AB31" s="672"/>
      <c r="AC31" s="672"/>
      <c r="AD31" s="673" t="s">
        <v>122</v>
      </c>
      <c r="AE31" s="673"/>
      <c r="AF31" s="673"/>
      <c r="AG31" s="673"/>
      <c r="AH31" s="673"/>
      <c r="AI31" s="673"/>
      <c r="AJ31" s="673"/>
      <c r="AK31" s="673"/>
      <c r="AL31" s="637" t="s">
        <v>122</v>
      </c>
      <c r="AM31" s="638"/>
      <c r="AN31" s="638"/>
      <c r="AO31" s="674"/>
      <c r="AP31" s="700" t="s">
        <v>298</v>
      </c>
      <c r="AQ31" s="701"/>
      <c r="AR31" s="701"/>
      <c r="AS31" s="701"/>
      <c r="AT31" s="702" t="s">
        <v>299</v>
      </c>
      <c r="AU31" s="200"/>
      <c r="AV31" s="200"/>
      <c r="AW31" s="200"/>
      <c r="AX31" s="692" t="s">
        <v>177</v>
      </c>
      <c r="AY31" s="693"/>
      <c r="AZ31" s="693"/>
      <c r="BA31" s="693"/>
      <c r="BB31" s="693"/>
      <c r="BC31" s="693"/>
      <c r="BD31" s="693"/>
      <c r="BE31" s="693"/>
      <c r="BF31" s="694"/>
      <c r="BG31" s="696">
        <v>99.4</v>
      </c>
      <c r="BH31" s="697"/>
      <c r="BI31" s="697"/>
      <c r="BJ31" s="697"/>
      <c r="BK31" s="697"/>
      <c r="BL31" s="697"/>
      <c r="BM31" s="698">
        <v>98.5</v>
      </c>
      <c r="BN31" s="697"/>
      <c r="BO31" s="697"/>
      <c r="BP31" s="697"/>
      <c r="BQ31" s="699"/>
      <c r="BR31" s="696">
        <v>99.6</v>
      </c>
      <c r="BS31" s="697"/>
      <c r="BT31" s="697"/>
      <c r="BU31" s="697"/>
      <c r="BV31" s="697"/>
      <c r="BW31" s="697"/>
      <c r="BX31" s="698">
        <v>98.7</v>
      </c>
      <c r="BY31" s="697"/>
      <c r="BZ31" s="697"/>
      <c r="CA31" s="697"/>
      <c r="CB31" s="699"/>
      <c r="CD31" s="655"/>
      <c r="CE31" s="656"/>
      <c r="CF31" s="631" t="s">
        <v>300</v>
      </c>
      <c r="CG31" s="632"/>
      <c r="CH31" s="632"/>
      <c r="CI31" s="632"/>
      <c r="CJ31" s="632"/>
      <c r="CK31" s="632"/>
      <c r="CL31" s="632"/>
      <c r="CM31" s="632"/>
      <c r="CN31" s="632"/>
      <c r="CO31" s="632"/>
      <c r="CP31" s="632"/>
      <c r="CQ31" s="633"/>
      <c r="CR31" s="634">
        <v>14771</v>
      </c>
      <c r="CS31" s="647"/>
      <c r="CT31" s="647"/>
      <c r="CU31" s="647"/>
      <c r="CV31" s="647"/>
      <c r="CW31" s="647"/>
      <c r="CX31" s="647"/>
      <c r="CY31" s="648"/>
      <c r="CZ31" s="637">
        <v>0.2</v>
      </c>
      <c r="DA31" s="649"/>
      <c r="DB31" s="649"/>
      <c r="DC31" s="650"/>
      <c r="DD31" s="640">
        <v>14771</v>
      </c>
      <c r="DE31" s="647"/>
      <c r="DF31" s="647"/>
      <c r="DG31" s="647"/>
      <c r="DH31" s="647"/>
      <c r="DI31" s="647"/>
      <c r="DJ31" s="647"/>
      <c r="DK31" s="648"/>
      <c r="DL31" s="640">
        <v>14771</v>
      </c>
      <c r="DM31" s="647"/>
      <c r="DN31" s="647"/>
      <c r="DO31" s="647"/>
      <c r="DP31" s="647"/>
      <c r="DQ31" s="647"/>
      <c r="DR31" s="647"/>
      <c r="DS31" s="647"/>
      <c r="DT31" s="647"/>
      <c r="DU31" s="647"/>
      <c r="DV31" s="648"/>
      <c r="DW31" s="637">
        <v>0.4</v>
      </c>
      <c r="DX31" s="649"/>
      <c r="DY31" s="649"/>
      <c r="DZ31" s="649"/>
      <c r="EA31" s="649"/>
      <c r="EB31" s="649"/>
      <c r="EC31" s="661"/>
    </row>
    <row r="32" spans="2:133" ht="11.25" customHeight="1" x14ac:dyDescent="0.15">
      <c r="B32" s="631" t="s">
        <v>301</v>
      </c>
      <c r="C32" s="632"/>
      <c r="D32" s="632"/>
      <c r="E32" s="632"/>
      <c r="F32" s="632"/>
      <c r="G32" s="632"/>
      <c r="H32" s="632"/>
      <c r="I32" s="632"/>
      <c r="J32" s="632"/>
      <c r="K32" s="632"/>
      <c r="L32" s="632"/>
      <c r="M32" s="632"/>
      <c r="N32" s="632"/>
      <c r="O32" s="632"/>
      <c r="P32" s="632"/>
      <c r="Q32" s="633"/>
      <c r="R32" s="634">
        <v>417958</v>
      </c>
      <c r="S32" s="635"/>
      <c r="T32" s="635"/>
      <c r="U32" s="635"/>
      <c r="V32" s="635"/>
      <c r="W32" s="635"/>
      <c r="X32" s="635"/>
      <c r="Y32" s="636"/>
      <c r="Z32" s="672">
        <v>6.7</v>
      </c>
      <c r="AA32" s="672"/>
      <c r="AB32" s="672"/>
      <c r="AC32" s="672"/>
      <c r="AD32" s="673" t="s">
        <v>122</v>
      </c>
      <c r="AE32" s="673"/>
      <c r="AF32" s="673"/>
      <c r="AG32" s="673"/>
      <c r="AH32" s="673"/>
      <c r="AI32" s="673"/>
      <c r="AJ32" s="673"/>
      <c r="AK32" s="673"/>
      <c r="AL32" s="637" t="s">
        <v>122</v>
      </c>
      <c r="AM32" s="638"/>
      <c r="AN32" s="638"/>
      <c r="AO32" s="674"/>
      <c r="AP32" s="675"/>
      <c r="AQ32" s="676"/>
      <c r="AR32" s="676"/>
      <c r="AS32" s="676"/>
      <c r="AT32" s="703"/>
      <c r="AU32" s="196" t="s">
        <v>302</v>
      </c>
      <c r="AX32" s="631" t="s">
        <v>303</v>
      </c>
      <c r="AY32" s="632"/>
      <c r="AZ32" s="632"/>
      <c r="BA32" s="632"/>
      <c r="BB32" s="632"/>
      <c r="BC32" s="632"/>
      <c r="BD32" s="632"/>
      <c r="BE32" s="632"/>
      <c r="BF32" s="633"/>
      <c r="BG32" s="705">
        <v>99.1</v>
      </c>
      <c r="BH32" s="647"/>
      <c r="BI32" s="647"/>
      <c r="BJ32" s="647"/>
      <c r="BK32" s="647"/>
      <c r="BL32" s="647"/>
      <c r="BM32" s="638">
        <v>98.5</v>
      </c>
      <c r="BN32" s="647"/>
      <c r="BO32" s="647"/>
      <c r="BP32" s="647"/>
      <c r="BQ32" s="670"/>
      <c r="BR32" s="705">
        <v>99.7</v>
      </c>
      <c r="BS32" s="647"/>
      <c r="BT32" s="647"/>
      <c r="BU32" s="647"/>
      <c r="BV32" s="647"/>
      <c r="BW32" s="647"/>
      <c r="BX32" s="638">
        <v>99.2</v>
      </c>
      <c r="BY32" s="647"/>
      <c r="BZ32" s="647"/>
      <c r="CA32" s="647"/>
      <c r="CB32" s="670"/>
      <c r="CD32" s="657"/>
      <c r="CE32" s="658"/>
      <c r="CF32" s="631" t="s">
        <v>304</v>
      </c>
      <c r="CG32" s="632"/>
      <c r="CH32" s="632"/>
      <c r="CI32" s="632"/>
      <c r="CJ32" s="632"/>
      <c r="CK32" s="632"/>
      <c r="CL32" s="632"/>
      <c r="CM32" s="632"/>
      <c r="CN32" s="632"/>
      <c r="CO32" s="632"/>
      <c r="CP32" s="632"/>
      <c r="CQ32" s="633"/>
      <c r="CR32" s="634" t="s">
        <v>122</v>
      </c>
      <c r="CS32" s="635"/>
      <c r="CT32" s="635"/>
      <c r="CU32" s="635"/>
      <c r="CV32" s="635"/>
      <c r="CW32" s="635"/>
      <c r="CX32" s="635"/>
      <c r="CY32" s="636"/>
      <c r="CZ32" s="637" t="s">
        <v>122</v>
      </c>
      <c r="DA32" s="649"/>
      <c r="DB32" s="649"/>
      <c r="DC32" s="650"/>
      <c r="DD32" s="640" t="s">
        <v>122</v>
      </c>
      <c r="DE32" s="635"/>
      <c r="DF32" s="635"/>
      <c r="DG32" s="635"/>
      <c r="DH32" s="635"/>
      <c r="DI32" s="635"/>
      <c r="DJ32" s="635"/>
      <c r="DK32" s="636"/>
      <c r="DL32" s="640" t="s">
        <v>122</v>
      </c>
      <c r="DM32" s="635"/>
      <c r="DN32" s="635"/>
      <c r="DO32" s="635"/>
      <c r="DP32" s="635"/>
      <c r="DQ32" s="635"/>
      <c r="DR32" s="635"/>
      <c r="DS32" s="635"/>
      <c r="DT32" s="635"/>
      <c r="DU32" s="635"/>
      <c r="DV32" s="636"/>
      <c r="DW32" s="637" t="s">
        <v>122</v>
      </c>
      <c r="DX32" s="649"/>
      <c r="DY32" s="649"/>
      <c r="DZ32" s="649"/>
      <c r="EA32" s="649"/>
      <c r="EB32" s="649"/>
      <c r="EC32" s="661"/>
    </row>
    <row r="33" spans="2:133" ht="11.25" customHeight="1" x14ac:dyDescent="0.15">
      <c r="B33" s="631" t="s">
        <v>305</v>
      </c>
      <c r="C33" s="632"/>
      <c r="D33" s="632"/>
      <c r="E33" s="632"/>
      <c r="F33" s="632"/>
      <c r="G33" s="632"/>
      <c r="H33" s="632"/>
      <c r="I33" s="632"/>
      <c r="J33" s="632"/>
      <c r="K33" s="632"/>
      <c r="L33" s="632"/>
      <c r="M33" s="632"/>
      <c r="N33" s="632"/>
      <c r="O33" s="632"/>
      <c r="P33" s="632"/>
      <c r="Q33" s="633"/>
      <c r="R33" s="634">
        <v>80459</v>
      </c>
      <c r="S33" s="635"/>
      <c r="T33" s="635"/>
      <c r="U33" s="635"/>
      <c r="V33" s="635"/>
      <c r="W33" s="635"/>
      <c r="X33" s="635"/>
      <c r="Y33" s="636"/>
      <c r="Z33" s="672">
        <v>1.3</v>
      </c>
      <c r="AA33" s="672"/>
      <c r="AB33" s="672"/>
      <c r="AC33" s="672"/>
      <c r="AD33" s="673">
        <v>31222</v>
      </c>
      <c r="AE33" s="673"/>
      <c r="AF33" s="673"/>
      <c r="AG33" s="673"/>
      <c r="AH33" s="673"/>
      <c r="AI33" s="673"/>
      <c r="AJ33" s="673"/>
      <c r="AK33" s="673"/>
      <c r="AL33" s="637">
        <v>0.8</v>
      </c>
      <c r="AM33" s="638"/>
      <c r="AN33" s="638"/>
      <c r="AO33" s="674"/>
      <c r="AP33" s="677"/>
      <c r="AQ33" s="678"/>
      <c r="AR33" s="678"/>
      <c r="AS33" s="678"/>
      <c r="AT33" s="704"/>
      <c r="AU33" s="201"/>
      <c r="AV33" s="201"/>
      <c r="AW33" s="201"/>
      <c r="AX33" s="615" t="s">
        <v>306</v>
      </c>
      <c r="AY33" s="616"/>
      <c r="AZ33" s="616"/>
      <c r="BA33" s="616"/>
      <c r="BB33" s="616"/>
      <c r="BC33" s="616"/>
      <c r="BD33" s="616"/>
      <c r="BE33" s="616"/>
      <c r="BF33" s="617"/>
      <c r="BG33" s="695">
        <v>99.5</v>
      </c>
      <c r="BH33" s="619"/>
      <c r="BI33" s="619"/>
      <c r="BJ33" s="619"/>
      <c r="BK33" s="619"/>
      <c r="BL33" s="619"/>
      <c r="BM33" s="665">
        <v>98.4</v>
      </c>
      <c r="BN33" s="619"/>
      <c r="BO33" s="619"/>
      <c r="BP33" s="619"/>
      <c r="BQ33" s="682"/>
      <c r="BR33" s="695">
        <v>99.5</v>
      </c>
      <c r="BS33" s="619"/>
      <c r="BT33" s="619"/>
      <c r="BU33" s="619"/>
      <c r="BV33" s="619"/>
      <c r="BW33" s="619"/>
      <c r="BX33" s="665">
        <v>98.4</v>
      </c>
      <c r="BY33" s="619"/>
      <c r="BZ33" s="619"/>
      <c r="CA33" s="619"/>
      <c r="CB33" s="682"/>
      <c r="CD33" s="631" t="s">
        <v>307</v>
      </c>
      <c r="CE33" s="632"/>
      <c r="CF33" s="632"/>
      <c r="CG33" s="632"/>
      <c r="CH33" s="632"/>
      <c r="CI33" s="632"/>
      <c r="CJ33" s="632"/>
      <c r="CK33" s="632"/>
      <c r="CL33" s="632"/>
      <c r="CM33" s="632"/>
      <c r="CN33" s="632"/>
      <c r="CO33" s="632"/>
      <c r="CP33" s="632"/>
      <c r="CQ33" s="633"/>
      <c r="CR33" s="634">
        <v>2960516</v>
      </c>
      <c r="CS33" s="647"/>
      <c r="CT33" s="647"/>
      <c r="CU33" s="647"/>
      <c r="CV33" s="647"/>
      <c r="CW33" s="647"/>
      <c r="CX33" s="647"/>
      <c r="CY33" s="648"/>
      <c r="CZ33" s="637">
        <v>49.6</v>
      </c>
      <c r="DA33" s="649"/>
      <c r="DB33" s="649"/>
      <c r="DC33" s="650"/>
      <c r="DD33" s="640">
        <v>2387673</v>
      </c>
      <c r="DE33" s="647"/>
      <c r="DF33" s="647"/>
      <c r="DG33" s="647"/>
      <c r="DH33" s="647"/>
      <c r="DI33" s="647"/>
      <c r="DJ33" s="647"/>
      <c r="DK33" s="648"/>
      <c r="DL33" s="640">
        <v>1216127</v>
      </c>
      <c r="DM33" s="647"/>
      <c r="DN33" s="647"/>
      <c r="DO33" s="647"/>
      <c r="DP33" s="647"/>
      <c r="DQ33" s="647"/>
      <c r="DR33" s="647"/>
      <c r="DS33" s="647"/>
      <c r="DT33" s="647"/>
      <c r="DU33" s="647"/>
      <c r="DV33" s="648"/>
      <c r="DW33" s="637">
        <v>31.8</v>
      </c>
      <c r="DX33" s="649"/>
      <c r="DY33" s="649"/>
      <c r="DZ33" s="649"/>
      <c r="EA33" s="649"/>
      <c r="EB33" s="649"/>
      <c r="EC33" s="661"/>
    </row>
    <row r="34" spans="2:133" ht="11.25" customHeight="1" x14ac:dyDescent="0.15">
      <c r="B34" s="631" t="s">
        <v>308</v>
      </c>
      <c r="C34" s="632"/>
      <c r="D34" s="632"/>
      <c r="E34" s="632"/>
      <c r="F34" s="632"/>
      <c r="G34" s="632"/>
      <c r="H34" s="632"/>
      <c r="I34" s="632"/>
      <c r="J34" s="632"/>
      <c r="K34" s="632"/>
      <c r="L34" s="632"/>
      <c r="M34" s="632"/>
      <c r="N34" s="632"/>
      <c r="O34" s="632"/>
      <c r="P34" s="632"/>
      <c r="Q34" s="633"/>
      <c r="R34" s="634">
        <v>11518</v>
      </c>
      <c r="S34" s="635"/>
      <c r="T34" s="635"/>
      <c r="U34" s="635"/>
      <c r="V34" s="635"/>
      <c r="W34" s="635"/>
      <c r="X34" s="635"/>
      <c r="Y34" s="636"/>
      <c r="Z34" s="672">
        <v>0.2</v>
      </c>
      <c r="AA34" s="672"/>
      <c r="AB34" s="672"/>
      <c r="AC34" s="672"/>
      <c r="AD34" s="673" t="s">
        <v>122</v>
      </c>
      <c r="AE34" s="673"/>
      <c r="AF34" s="673"/>
      <c r="AG34" s="673"/>
      <c r="AH34" s="673"/>
      <c r="AI34" s="673"/>
      <c r="AJ34" s="673"/>
      <c r="AK34" s="673"/>
      <c r="AL34" s="637" t="s">
        <v>122</v>
      </c>
      <c r="AM34" s="638"/>
      <c r="AN34" s="638"/>
      <c r="AO34" s="674"/>
      <c r="AP34" s="202"/>
      <c r="AQ34" s="203"/>
      <c r="AS34" s="200"/>
      <c r="AT34" s="200"/>
      <c r="AU34" s="200"/>
      <c r="AV34" s="200"/>
      <c r="AW34" s="200"/>
      <c r="AX34" s="200"/>
      <c r="AY34" s="200"/>
      <c r="AZ34" s="200"/>
      <c r="BA34" s="200"/>
      <c r="BB34" s="200"/>
      <c r="BC34" s="200"/>
      <c r="BD34" s="200"/>
      <c r="BE34" s="200"/>
      <c r="BF34" s="200"/>
      <c r="BG34" s="203"/>
      <c r="BH34" s="203"/>
      <c r="BI34" s="203"/>
      <c r="BJ34" s="203"/>
      <c r="BK34" s="203"/>
      <c r="BL34" s="203"/>
      <c r="BM34" s="203"/>
      <c r="BN34" s="203"/>
      <c r="BO34" s="203"/>
      <c r="BP34" s="203"/>
      <c r="BQ34" s="203"/>
      <c r="BR34" s="203"/>
      <c r="BS34" s="203"/>
      <c r="BT34" s="203"/>
      <c r="BU34" s="203"/>
      <c r="BV34" s="203"/>
      <c r="BW34" s="203"/>
      <c r="BX34" s="203"/>
      <c r="BY34" s="203"/>
      <c r="BZ34" s="203"/>
      <c r="CA34" s="203"/>
      <c r="CB34" s="203"/>
      <c r="CD34" s="631" t="s">
        <v>309</v>
      </c>
      <c r="CE34" s="632"/>
      <c r="CF34" s="632"/>
      <c r="CG34" s="632"/>
      <c r="CH34" s="632"/>
      <c r="CI34" s="632"/>
      <c r="CJ34" s="632"/>
      <c r="CK34" s="632"/>
      <c r="CL34" s="632"/>
      <c r="CM34" s="632"/>
      <c r="CN34" s="632"/>
      <c r="CO34" s="632"/>
      <c r="CP34" s="632"/>
      <c r="CQ34" s="633"/>
      <c r="CR34" s="634">
        <v>793491</v>
      </c>
      <c r="CS34" s="635"/>
      <c r="CT34" s="635"/>
      <c r="CU34" s="635"/>
      <c r="CV34" s="635"/>
      <c r="CW34" s="635"/>
      <c r="CX34" s="635"/>
      <c r="CY34" s="636"/>
      <c r="CZ34" s="637">
        <v>13.3</v>
      </c>
      <c r="DA34" s="649"/>
      <c r="DB34" s="649"/>
      <c r="DC34" s="650"/>
      <c r="DD34" s="640">
        <v>558196</v>
      </c>
      <c r="DE34" s="635"/>
      <c r="DF34" s="635"/>
      <c r="DG34" s="635"/>
      <c r="DH34" s="635"/>
      <c r="DI34" s="635"/>
      <c r="DJ34" s="635"/>
      <c r="DK34" s="636"/>
      <c r="DL34" s="640">
        <v>465165</v>
      </c>
      <c r="DM34" s="635"/>
      <c r="DN34" s="635"/>
      <c r="DO34" s="635"/>
      <c r="DP34" s="635"/>
      <c r="DQ34" s="635"/>
      <c r="DR34" s="635"/>
      <c r="DS34" s="635"/>
      <c r="DT34" s="635"/>
      <c r="DU34" s="635"/>
      <c r="DV34" s="636"/>
      <c r="DW34" s="637">
        <v>12.2</v>
      </c>
      <c r="DX34" s="649"/>
      <c r="DY34" s="649"/>
      <c r="DZ34" s="649"/>
      <c r="EA34" s="649"/>
      <c r="EB34" s="649"/>
      <c r="EC34" s="661"/>
    </row>
    <row r="35" spans="2:133" ht="11.25" customHeight="1" x14ac:dyDescent="0.15">
      <c r="B35" s="631" t="s">
        <v>310</v>
      </c>
      <c r="C35" s="632"/>
      <c r="D35" s="632"/>
      <c r="E35" s="632"/>
      <c r="F35" s="632"/>
      <c r="G35" s="632"/>
      <c r="H35" s="632"/>
      <c r="I35" s="632"/>
      <c r="J35" s="632"/>
      <c r="K35" s="632"/>
      <c r="L35" s="632"/>
      <c r="M35" s="632"/>
      <c r="N35" s="632"/>
      <c r="O35" s="632"/>
      <c r="P35" s="632"/>
      <c r="Q35" s="633"/>
      <c r="R35" s="634">
        <v>536456</v>
      </c>
      <c r="S35" s="635"/>
      <c r="T35" s="635"/>
      <c r="U35" s="635"/>
      <c r="V35" s="635"/>
      <c r="W35" s="635"/>
      <c r="X35" s="635"/>
      <c r="Y35" s="636"/>
      <c r="Z35" s="672">
        <v>8.5</v>
      </c>
      <c r="AA35" s="672"/>
      <c r="AB35" s="672"/>
      <c r="AC35" s="672"/>
      <c r="AD35" s="673" t="s">
        <v>122</v>
      </c>
      <c r="AE35" s="673"/>
      <c r="AF35" s="673"/>
      <c r="AG35" s="673"/>
      <c r="AH35" s="673"/>
      <c r="AI35" s="673"/>
      <c r="AJ35" s="673"/>
      <c r="AK35" s="673"/>
      <c r="AL35" s="637" t="s">
        <v>122</v>
      </c>
      <c r="AM35" s="638"/>
      <c r="AN35" s="638"/>
      <c r="AO35" s="674"/>
      <c r="AP35" s="204"/>
      <c r="AQ35" s="686" t="s">
        <v>311</v>
      </c>
      <c r="AR35" s="687"/>
      <c r="AS35" s="687"/>
      <c r="AT35" s="687"/>
      <c r="AU35" s="687"/>
      <c r="AV35" s="687"/>
      <c r="AW35" s="687"/>
      <c r="AX35" s="687"/>
      <c r="AY35" s="687"/>
      <c r="AZ35" s="687"/>
      <c r="BA35" s="687"/>
      <c r="BB35" s="687"/>
      <c r="BC35" s="687"/>
      <c r="BD35" s="687"/>
      <c r="BE35" s="687"/>
      <c r="BF35" s="688"/>
      <c r="BG35" s="686" t="s">
        <v>312</v>
      </c>
      <c r="BH35" s="687"/>
      <c r="BI35" s="687"/>
      <c r="BJ35" s="687"/>
      <c r="BK35" s="687"/>
      <c r="BL35" s="687"/>
      <c r="BM35" s="687"/>
      <c r="BN35" s="687"/>
      <c r="BO35" s="687"/>
      <c r="BP35" s="687"/>
      <c r="BQ35" s="687"/>
      <c r="BR35" s="687"/>
      <c r="BS35" s="687"/>
      <c r="BT35" s="687"/>
      <c r="BU35" s="687"/>
      <c r="BV35" s="687"/>
      <c r="BW35" s="687"/>
      <c r="BX35" s="687"/>
      <c r="BY35" s="687"/>
      <c r="BZ35" s="687"/>
      <c r="CA35" s="687"/>
      <c r="CB35" s="688"/>
      <c r="CD35" s="631" t="s">
        <v>313</v>
      </c>
      <c r="CE35" s="632"/>
      <c r="CF35" s="632"/>
      <c r="CG35" s="632"/>
      <c r="CH35" s="632"/>
      <c r="CI35" s="632"/>
      <c r="CJ35" s="632"/>
      <c r="CK35" s="632"/>
      <c r="CL35" s="632"/>
      <c r="CM35" s="632"/>
      <c r="CN35" s="632"/>
      <c r="CO35" s="632"/>
      <c r="CP35" s="632"/>
      <c r="CQ35" s="633"/>
      <c r="CR35" s="634">
        <v>45410</v>
      </c>
      <c r="CS35" s="647"/>
      <c r="CT35" s="647"/>
      <c r="CU35" s="647"/>
      <c r="CV35" s="647"/>
      <c r="CW35" s="647"/>
      <c r="CX35" s="647"/>
      <c r="CY35" s="648"/>
      <c r="CZ35" s="637">
        <v>0.8</v>
      </c>
      <c r="DA35" s="649"/>
      <c r="DB35" s="649"/>
      <c r="DC35" s="650"/>
      <c r="DD35" s="640">
        <v>33409</v>
      </c>
      <c r="DE35" s="647"/>
      <c r="DF35" s="647"/>
      <c r="DG35" s="647"/>
      <c r="DH35" s="647"/>
      <c r="DI35" s="647"/>
      <c r="DJ35" s="647"/>
      <c r="DK35" s="648"/>
      <c r="DL35" s="640">
        <v>33409</v>
      </c>
      <c r="DM35" s="647"/>
      <c r="DN35" s="647"/>
      <c r="DO35" s="647"/>
      <c r="DP35" s="647"/>
      <c r="DQ35" s="647"/>
      <c r="DR35" s="647"/>
      <c r="DS35" s="647"/>
      <c r="DT35" s="647"/>
      <c r="DU35" s="647"/>
      <c r="DV35" s="648"/>
      <c r="DW35" s="637">
        <v>0.9</v>
      </c>
      <c r="DX35" s="649"/>
      <c r="DY35" s="649"/>
      <c r="DZ35" s="649"/>
      <c r="EA35" s="649"/>
      <c r="EB35" s="649"/>
      <c r="EC35" s="661"/>
    </row>
    <row r="36" spans="2:133" ht="11.25" customHeight="1" x14ac:dyDescent="0.15">
      <c r="B36" s="631" t="s">
        <v>314</v>
      </c>
      <c r="C36" s="632"/>
      <c r="D36" s="632"/>
      <c r="E36" s="632"/>
      <c r="F36" s="632"/>
      <c r="G36" s="632"/>
      <c r="H36" s="632"/>
      <c r="I36" s="632"/>
      <c r="J36" s="632"/>
      <c r="K36" s="632"/>
      <c r="L36" s="632"/>
      <c r="M36" s="632"/>
      <c r="N36" s="632"/>
      <c r="O36" s="632"/>
      <c r="P36" s="632"/>
      <c r="Q36" s="633"/>
      <c r="R36" s="634">
        <v>196107</v>
      </c>
      <c r="S36" s="635"/>
      <c r="T36" s="635"/>
      <c r="U36" s="635"/>
      <c r="V36" s="635"/>
      <c r="W36" s="635"/>
      <c r="X36" s="635"/>
      <c r="Y36" s="636"/>
      <c r="Z36" s="672">
        <v>3.1</v>
      </c>
      <c r="AA36" s="672"/>
      <c r="AB36" s="672"/>
      <c r="AC36" s="672"/>
      <c r="AD36" s="673" t="s">
        <v>122</v>
      </c>
      <c r="AE36" s="673"/>
      <c r="AF36" s="673"/>
      <c r="AG36" s="673"/>
      <c r="AH36" s="673"/>
      <c r="AI36" s="673"/>
      <c r="AJ36" s="673"/>
      <c r="AK36" s="673"/>
      <c r="AL36" s="637" t="s">
        <v>122</v>
      </c>
      <c r="AM36" s="638"/>
      <c r="AN36" s="638"/>
      <c r="AO36" s="674"/>
      <c r="AP36" s="204"/>
      <c r="AQ36" s="683" t="s">
        <v>315</v>
      </c>
      <c r="AR36" s="684"/>
      <c r="AS36" s="684"/>
      <c r="AT36" s="684"/>
      <c r="AU36" s="684"/>
      <c r="AV36" s="684"/>
      <c r="AW36" s="684"/>
      <c r="AX36" s="684"/>
      <c r="AY36" s="685"/>
      <c r="AZ36" s="689">
        <v>522220</v>
      </c>
      <c r="BA36" s="690"/>
      <c r="BB36" s="690"/>
      <c r="BC36" s="690"/>
      <c r="BD36" s="690"/>
      <c r="BE36" s="690"/>
      <c r="BF36" s="691"/>
      <c r="BG36" s="692" t="s">
        <v>316</v>
      </c>
      <c r="BH36" s="693"/>
      <c r="BI36" s="693"/>
      <c r="BJ36" s="693"/>
      <c r="BK36" s="693"/>
      <c r="BL36" s="693"/>
      <c r="BM36" s="693"/>
      <c r="BN36" s="693"/>
      <c r="BO36" s="693"/>
      <c r="BP36" s="693"/>
      <c r="BQ36" s="693"/>
      <c r="BR36" s="693"/>
      <c r="BS36" s="693"/>
      <c r="BT36" s="693"/>
      <c r="BU36" s="694"/>
      <c r="BV36" s="689">
        <v>10357</v>
      </c>
      <c r="BW36" s="690"/>
      <c r="BX36" s="690"/>
      <c r="BY36" s="690"/>
      <c r="BZ36" s="690"/>
      <c r="CA36" s="690"/>
      <c r="CB36" s="691"/>
      <c r="CD36" s="631" t="s">
        <v>317</v>
      </c>
      <c r="CE36" s="632"/>
      <c r="CF36" s="632"/>
      <c r="CG36" s="632"/>
      <c r="CH36" s="632"/>
      <c r="CI36" s="632"/>
      <c r="CJ36" s="632"/>
      <c r="CK36" s="632"/>
      <c r="CL36" s="632"/>
      <c r="CM36" s="632"/>
      <c r="CN36" s="632"/>
      <c r="CO36" s="632"/>
      <c r="CP36" s="632"/>
      <c r="CQ36" s="633"/>
      <c r="CR36" s="634">
        <v>876296</v>
      </c>
      <c r="CS36" s="635"/>
      <c r="CT36" s="635"/>
      <c r="CU36" s="635"/>
      <c r="CV36" s="635"/>
      <c r="CW36" s="635"/>
      <c r="CX36" s="635"/>
      <c r="CY36" s="636"/>
      <c r="CZ36" s="637">
        <v>14.7</v>
      </c>
      <c r="DA36" s="649"/>
      <c r="DB36" s="649"/>
      <c r="DC36" s="650"/>
      <c r="DD36" s="640">
        <v>638004</v>
      </c>
      <c r="DE36" s="635"/>
      <c r="DF36" s="635"/>
      <c r="DG36" s="635"/>
      <c r="DH36" s="635"/>
      <c r="DI36" s="635"/>
      <c r="DJ36" s="635"/>
      <c r="DK36" s="636"/>
      <c r="DL36" s="640">
        <v>379561</v>
      </c>
      <c r="DM36" s="635"/>
      <c r="DN36" s="635"/>
      <c r="DO36" s="635"/>
      <c r="DP36" s="635"/>
      <c r="DQ36" s="635"/>
      <c r="DR36" s="635"/>
      <c r="DS36" s="635"/>
      <c r="DT36" s="635"/>
      <c r="DU36" s="635"/>
      <c r="DV36" s="636"/>
      <c r="DW36" s="637">
        <v>9.9</v>
      </c>
      <c r="DX36" s="649"/>
      <c r="DY36" s="649"/>
      <c r="DZ36" s="649"/>
      <c r="EA36" s="649"/>
      <c r="EB36" s="649"/>
      <c r="EC36" s="661"/>
    </row>
    <row r="37" spans="2:133" ht="11.25" customHeight="1" x14ac:dyDescent="0.15">
      <c r="B37" s="631" t="s">
        <v>318</v>
      </c>
      <c r="C37" s="632"/>
      <c r="D37" s="632"/>
      <c r="E37" s="632"/>
      <c r="F37" s="632"/>
      <c r="G37" s="632"/>
      <c r="H37" s="632"/>
      <c r="I37" s="632"/>
      <c r="J37" s="632"/>
      <c r="K37" s="632"/>
      <c r="L37" s="632"/>
      <c r="M37" s="632"/>
      <c r="N37" s="632"/>
      <c r="O37" s="632"/>
      <c r="P37" s="632"/>
      <c r="Q37" s="633"/>
      <c r="R37" s="634">
        <v>80415</v>
      </c>
      <c r="S37" s="635"/>
      <c r="T37" s="635"/>
      <c r="U37" s="635"/>
      <c r="V37" s="635"/>
      <c r="W37" s="635"/>
      <c r="X37" s="635"/>
      <c r="Y37" s="636"/>
      <c r="Z37" s="672">
        <v>1.3</v>
      </c>
      <c r="AA37" s="672"/>
      <c r="AB37" s="672"/>
      <c r="AC37" s="672"/>
      <c r="AD37" s="673">
        <v>9417</v>
      </c>
      <c r="AE37" s="673"/>
      <c r="AF37" s="673"/>
      <c r="AG37" s="673"/>
      <c r="AH37" s="673"/>
      <c r="AI37" s="673"/>
      <c r="AJ37" s="673"/>
      <c r="AK37" s="673"/>
      <c r="AL37" s="637">
        <v>0.2</v>
      </c>
      <c r="AM37" s="638"/>
      <c r="AN37" s="638"/>
      <c r="AO37" s="674"/>
      <c r="AQ37" s="667" t="s">
        <v>319</v>
      </c>
      <c r="AR37" s="668"/>
      <c r="AS37" s="668"/>
      <c r="AT37" s="668"/>
      <c r="AU37" s="668"/>
      <c r="AV37" s="668"/>
      <c r="AW37" s="668"/>
      <c r="AX37" s="668"/>
      <c r="AY37" s="669"/>
      <c r="AZ37" s="634">
        <v>123148</v>
      </c>
      <c r="BA37" s="635"/>
      <c r="BB37" s="635"/>
      <c r="BC37" s="635"/>
      <c r="BD37" s="647"/>
      <c r="BE37" s="647"/>
      <c r="BF37" s="670"/>
      <c r="BG37" s="631" t="s">
        <v>320</v>
      </c>
      <c r="BH37" s="632"/>
      <c r="BI37" s="632"/>
      <c r="BJ37" s="632"/>
      <c r="BK37" s="632"/>
      <c r="BL37" s="632"/>
      <c r="BM37" s="632"/>
      <c r="BN37" s="632"/>
      <c r="BO37" s="632"/>
      <c r="BP37" s="632"/>
      <c r="BQ37" s="632"/>
      <c r="BR37" s="632"/>
      <c r="BS37" s="632"/>
      <c r="BT37" s="632"/>
      <c r="BU37" s="633"/>
      <c r="BV37" s="634">
        <v>-2223</v>
      </c>
      <c r="BW37" s="635"/>
      <c r="BX37" s="635"/>
      <c r="BY37" s="635"/>
      <c r="BZ37" s="635"/>
      <c r="CA37" s="635"/>
      <c r="CB37" s="671"/>
      <c r="CD37" s="631" t="s">
        <v>321</v>
      </c>
      <c r="CE37" s="632"/>
      <c r="CF37" s="632"/>
      <c r="CG37" s="632"/>
      <c r="CH37" s="632"/>
      <c r="CI37" s="632"/>
      <c r="CJ37" s="632"/>
      <c r="CK37" s="632"/>
      <c r="CL37" s="632"/>
      <c r="CM37" s="632"/>
      <c r="CN37" s="632"/>
      <c r="CO37" s="632"/>
      <c r="CP37" s="632"/>
      <c r="CQ37" s="633"/>
      <c r="CR37" s="634">
        <v>204884</v>
      </c>
      <c r="CS37" s="647"/>
      <c r="CT37" s="647"/>
      <c r="CU37" s="647"/>
      <c r="CV37" s="647"/>
      <c r="CW37" s="647"/>
      <c r="CX37" s="647"/>
      <c r="CY37" s="648"/>
      <c r="CZ37" s="637">
        <v>3.4</v>
      </c>
      <c r="DA37" s="649"/>
      <c r="DB37" s="649"/>
      <c r="DC37" s="650"/>
      <c r="DD37" s="640">
        <v>201061</v>
      </c>
      <c r="DE37" s="647"/>
      <c r="DF37" s="647"/>
      <c r="DG37" s="647"/>
      <c r="DH37" s="647"/>
      <c r="DI37" s="647"/>
      <c r="DJ37" s="647"/>
      <c r="DK37" s="648"/>
      <c r="DL37" s="640">
        <v>201061</v>
      </c>
      <c r="DM37" s="647"/>
      <c r="DN37" s="647"/>
      <c r="DO37" s="647"/>
      <c r="DP37" s="647"/>
      <c r="DQ37" s="647"/>
      <c r="DR37" s="647"/>
      <c r="DS37" s="647"/>
      <c r="DT37" s="647"/>
      <c r="DU37" s="647"/>
      <c r="DV37" s="648"/>
      <c r="DW37" s="637">
        <v>5.3</v>
      </c>
      <c r="DX37" s="649"/>
      <c r="DY37" s="649"/>
      <c r="DZ37" s="649"/>
      <c r="EA37" s="649"/>
      <c r="EB37" s="649"/>
      <c r="EC37" s="661"/>
    </row>
    <row r="38" spans="2:133" ht="11.25" customHeight="1" x14ac:dyDescent="0.15">
      <c r="B38" s="631" t="s">
        <v>322</v>
      </c>
      <c r="C38" s="632"/>
      <c r="D38" s="632"/>
      <c r="E38" s="632"/>
      <c r="F38" s="632"/>
      <c r="G38" s="632"/>
      <c r="H38" s="632"/>
      <c r="I38" s="632"/>
      <c r="J38" s="632"/>
      <c r="K38" s="632"/>
      <c r="L38" s="632"/>
      <c r="M38" s="632"/>
      <c r="N38" s="632"/>
      <c r="O38" s="632"/>
      <c r="P38" s="632"/>
      <c r="Q38" s="633"/>
      <c r="R38" s="634">
        <v>360200</v>
      </c>
      <c r="S38" s="635"/>
      <c r="T38" s="635"/>
      <c r="U38" s="635"/>
      <c r="V38" s="635"/>
      <c r="W38" s="635"/>
      <c r="X38" s="635"/>
      <c r="Y38" s="636"/>
      <c r="Z38" s="672">
        <v>5.7</v>
      </c>
      <c r="AA38" s="672"/>
      <c r="AB38" s="672"/>
      <c r="AC38" s="672"/>
      <c r="AD38" s="673" t="s">
        <v>122</v>
      </c>
      <c r="AE38" s="673"/>
      <c r="AF38" s="673"/>
      <c r="AG38" s="673"/>
      <c r="AH38" s="673"/>
      <c r="AI38" s="673"/>
      <c r="AJ38" s="673"/>
      <c r="AK38" s="673"/>
      <c r="AL38" s="637" t="s">
        <v>122</v>
      </c>
      <c r="AM38" s="638"/>
      <c r="AN38" s="638"/>
      <c r="AO38" s="674"/>
      <c r="AQ38" s="667" t="s">
        <v>323</v>
      </c>
      <c r="AR38" s="668"/>
      <c r="AS38" s="668"/>
      <c r="AT38" s="668"/>
      <c r="AU38" s="668"/>
      <c r="AV38" s="668"/>
      <c r="AW38" s="668"/>
      <c r="AX38" s="668"/>
      <c r="AY38" s="669"/>
      <c r="AZ38" s="634" t="s">
        <v>122</v>
      </c>
      <c r="BA38" s="635"/>
      <c r="BB38" s="635"/>
      <c r="BC38" s="635"/>
      <c r="BD38" s="647"/>
      <c r="BE38" s="647"/>
      <c r="BF38" s="670"/>
      <c r="BG38" s="631" t="s">
        <v>324</v>
      </c>
      <c r="BH38" s="632"/>
      <c r="BI38" s="632"/>
      <c r="BJ38" s="632"/>
      <c r="BK38" s="632"/>
      <c r="BL38" s="632"/>
      <c r="BM38" s="632"/>
      <c r="BN38" s="632"/>
      <c r="BO38" s="632"/>
      <c r="BP38" s="632"/>
      <c r="BQ38" s="632"/>
      <c r="BR38" s="632"/>
      <c r="BS38" s="632"/>
      <c r="BT38" s="632"/>
      <c r="BU38" s="633"/>
      <c r="BV38" s="634">
        <v>556</v>
      </c>
      <c r="BW38" s="635"/>
      <c r="BX38" s="635"/>
      <c r="BY38" s="635"/>
      <c r="BZ38" s="635"/>
      <c r="CA38" s="635"/>
      <c r="CB38" s="671"/>
      <c r="CD38" s="631" t="s">
        <v>325</v>
      </c>
      <c r="CE38" s="632"/>
      <c r="CF38" s="632"/>
      <c r="CG38" s="632"/>
      <c r="CH38" s="632"/>
      <c r="CI38" s="632"/>
      <c r="CJ38" s="632"/>
      <c r="CK38" s="632"/>
      <c r="CL38" s="632"/>
      <c r="CM38" s="632"/>
      <c r="CN38" s="632"/>
      <c r="CO38" s="632"/>
      <c r="CP38" s="632"/>
      <c r="CQ38" s="633"/>
      <c r="CR38" s="634">
        <v>399072</v>
      </c>
      <c r="CS38" s="635"/>
      <c r="CT38" s="635"/>
      <c r="CU38" s="635"/>
      <c r="CV38" s="635"/>
      <c r="CW38" s="635"/>
      <c r="CX38" s="635"/>
      <c r="CY38" s="636"/>
      <c r="CZ38" s="637">
        <v>6.7</v>
      </c>
      <c r="DA38" s="649"/>
      <c r="DB38" s="649"/>
      <c r="DC38" s="650"/>
      <c r="DD38" s="640">
        <v>337992</v>
      </c>
      <c r="DE38" s="635"/>
      <c r="DF38" s="635"/>
      <c r="DG38" s="635"/>
      <c r="DH38" s="635"/>
      <c r="DI38" s="635"/>
      <c r="DJ38" s="635"/>
      <c r="DK38" s="636"/>
      <c r="DL38" s="640">
        <v>337992</v>
      </c>
      <c r="DM38" s="635"/>
      <c r="DN38" s="635"/>
      <c r="DO38" s="635"/>
      <c r="DP38" s="635"/>
      <c r="DQ38" s="635"/>
      <c r="DR38" s="635"/>
      <c r="DS38" s="635"/>
      <c r="DT38" s="635"/>
      <c r="DU38" s="635"/>
      <c r="DV38" s="636"/>
      <c r="DW38" s="637">
        <v>8.8000000000000007</v>
      </c>
      <c r="DX38" s="649"/>
      <c r="DY38" s="649"/>
      <c r="DZ38" s="649"/>
      <c r="EA38" s="649"/>
      <c r="EB38" s="649"/>
      <c r="EC38" s="661"/>
    </row>
    <row r="39" spans="2:133" ht="11.25" customHeight="1" x14ac:dyDescent="0.15">
      <c r="B39" s="631" t="s">
        <v>326</v>
      </c>
      <c r="C39" s="632"/>
      <c r="D39" s="632"/>
      <c r="E39" s="632"/>
      <c r="F39" s="632"/>
      <c r="G39" s="632"/>
      <c r="H39" s="632"/>
      <c r="I39" s="632"/>
      <c r="J39" s="632"/>
      <c r="K39" s="632"/>
      <c r="L39" s="632"/>
      <c r="M39" s="632"/>
      <c r="N39" s="632"/>
      <c r="O39" s="632"/>
      <c r="P39" s="632"/>
      <c r="Q39" s="633"/>
      <c r="R39" s="634" t="s">
        <v>122</v>
      </c>
      <c r="S39" s="635"/>
      <c r="T39" s="635"/>
      <c r="U39" s="635"/>
      <c r="V39" s="635"/>
      <c r="W39" s="635"/>
      <c r="X39" s="635"/>
      <c r="Y39" s="636"/>
      <c r="Z39" s="672" t="s">
        <v>122</v>
      </c>
      <c r="AA39" s="672"/>
      <c r="AB39" s="672"/>
      <c r="AC39" s="672"/>
      <c r="AD39" s="673" t="s">
        <v>122</v>
      </c>
      <c r="AE39" s="673"/>
      <c r="AF39" s="673"/>
      <c r="AG39" s="673"/>
      <c r="AH39" s="673"/>
      <c r="AI39" s="673"/>
      <c r="AJ39" s="673"/>
      <c r="AK39" s="673"/>
      <c r="AL39" s="637" t="s">
        <v>122</v>
      </c>
      <c r="AM39" s="638"/>
      <c r="AN39" s="638"/>
      <c r="AO39" s="674"/>
      <c r="AQ39" s="667" t="s">
        <v>327</v>
      </c>
      <c r="AR39" s="668"/>
      <c r="AS39" s="668"/>
      <c r="AT39" s="668"/>
      <c r="AU39" s="668"/>
      <c r="AV39" s="668"/>
      <c r="AW39" s="668"/>
      <c r="AX39" s="668"/>
      <c r="AY39" s="669"/>
      <c r="AZ39" s="634" t="s">
        <v>122</v>
      </c>
      <c r="BA39" s="635"/>
      <c r="BB39" s="635"/>
      <c r="BC39" s="635"/>
      <c r="BD39" s="647"/>
      <c r="BE39" s="647"/>
      <c r="BF39" s="670"/>
      <c r="BG39" s="631" t="s">
        <v>328</v>
      </c>
      <c r="BH39" s="632"/>
      <c r="BI39" s="632"/>
      <c r="BJ39" s="632"/>
      <c r="BK39" s="632"/>
      <c r="BL39" s="632"/>
      <c r="BM39" s="632"/>
      <c r="BN39" s="632"/>
      <c r="BO39" s="632"/>
      <c r="BP39" s="632"/>
      <c r="BQ39" s="632"/>
      <c r="BR39" s="632"/>
      <c r="BS39" s="632"/>
      <c r="BT39" s="632"/>
      <c r="BU39" s="633"/>
      <c r="BV39" s="634">
        <v>751</v>
      </c>
      <c r="BW39" s="635"/>
      <c r="BX39" s="635"/>
      <c r="BY39" s="635"/>
      <c r="BZ39" s="635"/>
      <c r="CA39" s="635"/>
      <c r="CB39" s="671"/>
      <c r="CD39" s="631" t="s">
        <v>329</v>
      </c>
      <c r="CE39" s="632"/>
      <c r="CF39" s="632"/>
      <c r="CG39" s="632"/>
      <c r="CH39" s="632"/>
      <c r="CI39" s="632"/>
      <c r="CJ39" s="632"/>
      <c r="CK39" s="632"/>
      <c r="CL39" s="632"/>
      <c r="CM39" s="632"/>
      <c r="CN39" s="632"/>
      <c r="CO39" s="632"/>
      <c r="CP39" s="632"/>
      <c r="CQ39" s="633"/>
      <c r="CR39" s="634">
        <v>792659</v>
      </c>
      <c r="CS39" s="647"/>
      <c r="CT39" s="647"/>
      <c r="CU39" s="647"/>
      <c r="CV39" s="647"/>
      <c r="CW39" s="647"/>
      <c r="CX39" s="647"/>
      <c r="CY39" s="648"/>
      <c r="CZ39" s="637">
        <v>13.3</v>
      </c>
      <c r="DA39" s="649"/>
      <c r="DB39" s="649"/>
      <c r="DC39" s="650"/>
      <c r="DD39" s="640">
        <v>766484</v>
      </c>
      <c r="DE39" s="647"/>
      <c r="DF39" s="647"/>
      <c r="DG39" s="647"/>
      <c r="DH39" s="647"/>
      <c r="DI39" s="647"/>
      <c r="DJ39" s="647"/>
      <c r="DK39" s="648"/>
      <c r="DL39" s="640" t="s">
        <v>122</v>
      </c>
      <c r="DM39" s="647"/>
      <c r="DN39" s="647"/>
      <c r="DO39" s="647"/>
      <c r="DP39" s="647"/>
      <c r="DQ39" s="647"/>
      <c r="DR39" s="647"/>
      <c r="DS39" s="647"/>
      <c r="DT39" s="647"/>
      <c r="DU39" s="647"/>
      <c r="DV39" s="648"/>
      <c r="DW39" s="637" t="s">
        <v>122</v>
      </c>
      <c r="DX39" s="649"/>
      <c r="DY39" s="649"/>
      <c r="DZ39" s="649"/>
      <c r="EA39" s="649"/>
      <c r="EB39" s="649"/>
      <c r="EC39" s="661"/>
    </row>
    <row r="40" spans="2:133" ht="11.25" customHeight="1" x14ac:dyDescent="0.15">
      <c r="B40" s="631" t="s">
        <v>330</v>
      </c>
      <c r="C40" s="632"/>
      <c r="D40" s="632"/>
      <c r="E40" s="632"/>
      <c r="F40" s="632"/>
      <c r="G40" s="632"/>
      <c r="H40" s="632"/>
      <c r="I40" s="632"/>
      <c r="J40" s="632"/>
      <c r="K40" s="632"/>
      <c r="L40" s="632"/>
      <c r="M40" s="632"/>
      <c r="N40" s="632"/>
      <c r="O40" s="632"/>
      <c r="P40" s="632"/>
      <c r="Q40" s="633"/>
      <c r="R40" s="634">
        <v>6600</v>
      </c>
      <c r="S40" s="635"/>
      <c r="T40" s="635"/>
      <c r="U40" s="635"/>
      <c r="V40" s="635"/>
      <c r="W40" s="635"/>
      <c r="X40" s="635"/>
      <c r="Y40" s="636"/>
      <c r="Z40" s="672">
        <v>0.1</v>
      </c>
      <c r="AA40" s="672"/>
      <c r="AB40" s="672"/>
      <c r="AC40" s="672"/>
      <c r="AD40" s="673" t="s">
        <v>122</v>
      </c>
      <c r="AE40" s="673"/>
      <c r="AF40" s="673"/>
      <c r="AG40" s="673"/>
      <c r="AH40" s="673"/>
      <c r="AI40" s="673"/>
      <c r="AJ40" s="673"/>
      <c r="AK40" s="673"/>
      <c r="AL40" s="637" t="s">
        <v>122</v>
      </c>
      <c r="AM40" s="638"/>
      <c r="AN40" s="638"/>
      <c r="AO40" s="674"/>
      <c r="AQ40" s="667" t="s">
        <v>331</v>
      </c>
      <c r="AR40" s="668"/>
      <c r="AS40" s="668"/>
      <c r="AT40" s="668"/>
      <c r="AU40" s="668"/>
      <c r="AV40" s="668"/>
      <c r="AW40" s="668"/>
      <c r="AX40" s="668"/>
      <c r="AY40" s="669"/>
      <c r="AZ40" s="634" t="s">
        <v>122</v>
      </c>
      <c r="BA40" s="635"/>
      <c r="BB40" s="635"/>
      <c r="BC40" s="635"/>
      <c r="BD40" s="647"/>
      <c r="BE40" s="647"/>
      <c r="BF40" s="670"/>
      <c r="BG40" s="675" t="s">
        <v>332</v>
      </c>
      <c r="BH40" s="676"/>
      <c r="BI40" s="676"/>
      <c r="BJ40" s="676"/>
      <c r="BK40" s="676"/>
      <c r="BL40" s="205"/>
      <c r="BM40" s="632" t="s">
        <v>333</v>
      </c>
      <c r="BN40" s="632"/>
      <c r="BO40" s="632"/>
      <c r="BP40" s="632"/>
      <c r="BQ40" s="632"/>
      <c r="BR40" s="632"/>
      <c r="BS40" s="632"/>
      <c r="BT40" s="632"/>
      <c r="BU40" s="633"/>
      <c r="BV40" s="634">
        <v>79</v>
      </c>
      <c r="BW40" s="635"/>
      <c r="BX40" s="635"/>
      <c r="BY40" s="635"/>
      <c r="BZ40" s="635"/>
      <c r="CA40" s="635"/>
      <c r="CB40" s="671"/>
      <c r="CD40" s="631" t="s">
        <v>334</v>
      </c>
      <c r="CE40" s="632"/>
      <c r="CF40" s="632"/>
      <c r="CG40" s="632"/>
      <c r="CH40" s="632"/>
      <c r="CI40" s="632"/>
      <c r="CJ40" s="632"/>
      <c r="CK40" s="632"/>
      <c r="CL40" s="632"/>
      <c r="CM40" s="632"/>
      <c r="CN40" s="632"/>
      <c r="CO40" s="632"/>
      <c r="CP40" s="632"/>
      <c r="CQ40" s="633"/>
      <c r="CR40" s="634">
        <v>53588</v>
      </c>
      <c r="CS40" s="635"/>
      <c r="CT40" s="635"/>
      <c r="CU40" s="635"/>
      <c r="CV40" s="635"/>
      <c r="CW40" s="635"/>
      <c r="CX40" s="635"/>
      <c r="CY40" s="636"/>
      <c r="CZ40" s="637">
        <v>0.9</v>
      </c>
      <c r="DA40" s="649"/>
      <c r="DB40" s="649"/>
      <c r="DC40" s="650"/>
      <c r="DD40" s="640">
        <v>53588</v>
      </c>
      <c r="DE40" s="635"/>
      <c r="DF40" s="635"/>
      <c r="DG40" s="635"/>
      <c r="DH40" s="635"/>
      <c r="DI40" s="635"/>
      <c r="DJ40" s="635"/>
      <c r="DK40" s="636"/>
      <c r="DL40" s="640" t="s">
        <v>122</v>
      </c>
      <c r="DM40" s="635"/>
      <c r="DN40" s="635"/>
      <c r="DO40" s="635"/>
      <c r="DP40" s="635"/>
      <c r="DQ40" s="635"/>
      <c r="DR40" s="635"/>
      <c r="DS40" s="635"/>
      <c r="DT40" s="635"/>
      <c r="DU40" s="635"/>
      <c r="DV40" s="636"/>
      <c r="DW40" s="637" t="s">
        <v>122</v>
      </c>
      <c r="DX40" s="649"/>
      <c r="DY40" s="649"/>
      <c r="DZ40" s="649"/>
      <c r="EA40" s="649"/>
      <c r="EB40" s="649"/>
      <c r="EC40" s="661"/>
    </row>
    <row r="41" spans="2:133" ht="11.25" customHeight="1" x14ac:dyDescent="0.15">
      <c r="B41" s="615" t="s">
        <v>335</v>
      </c>
      <c r="C41" s="616"/>
      <c r="D41" s="616"/>
      <c r="E41" s="616"/>
      <c r="F41" s="616"/>
      <c r="G41" s="616"/>
      <c r="H41" s="616"/>
      <c r="I41" s="616"/>
      <c r="J41" s="616"/>
      <c r="K41" s="616"/>
      <c r="L41" s="616"/>
      <c r="M41" s="616"/>
      <c r="N41" s="616"/>
      <c r="O41" s="616"/>
      <c r="P41" s="616"/>
      <c r="Q41" s="617"/>
      <c r="R41" s="618">
        <v>6276723</v>
      </c>
      <c r="S41" s="659"/>
      <c r="T41" s="659"/>
      <c r="U41" s="659"/>
      <c r="V41" s="659"/>
      <c r="W41" s="659"/>
      <c r="X41" s="659"/>
      <c r="Y41" s="662"/>
      <c r="Z41" s="663">
        <v>100</v>
      </c>
      <c r="AA41" s="663"/>
      <c r="AB41" s="663"/>
      <c r="AC41" s="663"/>
      <c r="AD41" s="664">
        <v>3819480</v>
      </c>
      <c r="AE41" s="664"/>
      <c r="AF41" s="664"/>
      <c r="AG41" s="664"/>
      <c r="AH41" s="664"/>
      <c r="AI41" s="664"/>
      <c r="AJ41" s="664"/>
      <c r="AK41" s="664"/>
      <c r="AL41" s="621">
        <v>100</v>
      </c>
      <c r="AM41" s="665"/>
      <c r="AN41" s="665"/>
      <c r="AO41" s="666"/>
      <c r="AQ41" s="667" t="s">
        <v>336</v>
      </c>
      <c r="AR41" s="668"/>
      <c r="AS41" s="668"/>
      <c r="AT41" s="668"/>
      <c r="AU41" s="668"/>
      <c r="AV41" s="668"/>
      <c r="AW41" s="668"/>
      <c r="AX41" s="668"/>
      <c r="AY41" s="669"/>
      <c r="AZ41" s="634">
        <v>78907</v>
      </c>
      <c r="BA41" s="635"/>
      <c r="BB41" s="635"/>
      <c r="BC41" s="635"/>
      <c r="BD41" s="647"/>
      <c r="BE41" s="647"/>
      <c r="BF41" s="670"/>
      <c r="BG41" s="675"/>
      <c r="BH41" s="676"/>
      <c r="BI41" s="676"/>
      <c r="BJ41" s="676"/>
      <c r="BK41" s="676"/>
      <c r="BL41" s="205"/>
      <c r="BM41" s="632" t="s">
        <v>337</v>
      </c>
      <c r="BN41" s="632"/>
      <c r="BO41" s="632"/>
      <c r="BP41" s="632"/>
      <c r="BQ41" s="632"/>
      <c r="BR41" s="632"/>
      <c r="BS41" s="632"/>
      <c r="BT41" s="632"/>
      <c r="BU41" s="633"/>
      <c r="BV41" s="634">
        <v>3</v>
      </c>
      <c r="BW41" s="635"/>
      <c r="BX41" s="635"/>
      <c r="BY41" s="635"/>
      <c r="BZ41" s="635"/>
      <c r="CA41" s="635"/>
      <c r="CB41" s="671"/>
      <c r="CD41" s="631" t="s">
        <v>338</v>
      </c>
      <c r="CE41" s="632"/>
      <c r="CF41" s="632"/>
      <c r="CG41" s="632"/>
      <c r="CH41" s="632"/>
      <c r="CI41" s="632"/>
      <c r="CJ41" s="632"/>
      <c r="CK41" s="632"/>
      <c r="CL41" s="632"/>
      <c r="CM41" s="632"/>
      <c r="CN41" s="632"/>
      <c r="CO41" s="632"/>
      <c r="CP41" s="632"/>
      <c r="CQ41" s="633"/>
      <c r="CR41" s="634" t="s">
        <v>122</v>
      </c>
      <c r="CS41" s="647"/>
      <c r="CT41" s="647"/>
      <c r="CU41" s="647"/>
      <c r="CV41" s="647"/>
      <c r="CW41" s="647"/>
      <c r="CX41" s="647"/>
      <c r="CY41" s="648"/>
      <c r="CZ41" s="637" t="s">
        <v>122</v>
      </c>
      <c r="DA41" s="649"/>
      <c r="DB41" s="649"/>
      <c r="DC41" s="650"/>
      <c r="DD41" s="640" t="s">
        <v>122</v>
      </c>
      <c r="DE41" s="647"/>
      <c r="DF41" s="647"/>
      <c r="DG41" s="647"/>
      <c r="DH41" s="647"/>
      <c r="DI41" s="647"/>
      <c r="DJ41" s="647"/>
      <c r="DK41" s="648"/>
      <c r="DL41" s="641"/>
      <c r="DM41" s="642"/>
      <c r="DN41" s="642"/>
      <c r="DO41" s="642"/>
      <c r="DP41" s="642"/>
      <c r="DQ41" s="642"/>
      <c r="DR41" s="642"/>
      <c r="DS41" s="642"/>
      <c r="DT41" s="642"/>
      <c r="DU41" s="642"/>
      <c r="DV41" s="643"/>
      <c r="DW41" s="644"/>
      <c r="DX41" s="645"/>
      <c r="DY41" s="645"/>
      <c r="DZ41" s="645"/>
      <c r="EA41" s="645"/>
      <c r="EB41" s="645"/>
      <c r="EC41" s="646"/>
    </row>
    <row r="42" spans="2:133" ht="11.25" customHeight="1" x14ac:dyDescent="0.15">
      <c r="AQ42" s="679" t="s">
        <v>339</v>
      </c>
      <c r="AR42" s="680"/>
      <c r="AS42" s="680"/>
      <c r="AT42" s="680"/>
      <c r="AU42" s="680"/>
      <c r="AV42" s="680"/>
      <c r="AW42" s="680"/>
      <c r="AX42" s="680"/>
      <c r="AY42" s="681"/>
      <c r="AZ42" s="618">
        <v>320165</v>
      </c>
      <c r="BA42" s="659"/>
      <c r="BB42" s="659"/>
      <c r="BC42" s="659"/>
      <c r="BD42" s="619"/>
      <c r="BE42" s="619"/>
      <c r="BF42" s="682"/>
      <c r="BG42" s="677"/>
      <c r="BH42" s="678"/>
      <c r="BI42" s="678"/>
      <c r="BJ42" s="678"/>
      <c r="BK42" s="678"/>
      <c r="BL42" s="206"/>
      <c r="BM42" s="616" t="s">
        <v>340</v>
      </c>
      <c r="BN42" s="616"/>
      <c r="BO42" s="616"/>
      <c r="BP42" s="616"/>
      <c r="BQ42" s="616"/>
      <c r="BR42" s="616"/>
      <c r="BS42" s="616"/>
      <c r="BT42" s="616"/>
      <c r="BU42" s="617"/>
      <c r="BV42" s="618">
        <v>523</v>
      </c>
      <c r="BW42" s="659"/>
      <c r="BX42" s="659"/>
      <c r="BY42" s="659"/>
      <c r="BZ42" s="659"/>
      <c r="CA42" s="659"/>
      <c r="CB42" s="660"/>
      <c r="CD42" s="631" t="s">
        <v>341</v>
      </c>
      <c r="CE42" s="632"/>
      <c r="CF42" s="632"/>
      <c r="CG42" s="632"/>
      <c r="CH42" s="632"/>
      <c r="CI42" s="632"/>
      <c r="CJ42" s="632"/>
      <c r="CK42" s="632"/>
      <c r="CL42" s="632"/>
      <c r="CM42" s="632"/>
      <c r="CN42" s="632"/>
      <c r="CO42" s="632"/>
      <c r="CP42" s="632"/>
      <c r="CQ42" s="633"/>
      <c r="CR42" s="634">
        <v>890765</v>
      </c>
      <c r="CS42" s="647"/>
      <c r="CT42" s="647"/>
      <c r="CU42" s="647"/>
      <c r="CV42" s="647"/>
      <c r="CW42" s="647"/>
      <c r="CX42" s="647"/>
      <c r="CY42" s="648"/>
      <c r="CZ42" s="637">
        <v>14.9</v>
      </c>
      <c r="DA42" s="649"/>
      <c r="DB42" s="649"/>
      <c r="DC42" s="650"/>
      <c r="DD42" s="640">
        <v>387877</v>
      </c>
      <c r="DE42" s="647"/>
      <c r="DF42" s="647"/>
      <c r="DG42" s="647"/>
      <c r="DH42" s="647"/>
      <c r="DI42" s="647"/>
      <c r="DJ42" s="647"/>
      <c r="DK42" s="648"/>
      <c r="DL42" s="641"/>
      <c r="DM42" s="642"/>
      <c r="DN42" s="642"/>
      <c r="DO42" s="642"/>
      <c r="DP42" s="642"/>
      <c r="DQ42" s="642"/>
      <c r="DR42" s="642"/>
      <c r="DS42" s="642"/>
      <c r="DT42" s="642"/>
      <c r="DU42" s="642"/>
      <c r="DV42" s="643"/>
      <c r="DW42" s="644"/>
      <c r="DX42" s="645"/>
      <c r="DY42" s="645"/>
      <c r="DZ42" s="645"/>
      <c r="EA42" s="645"/>
      <c r="EB42" s="645"/>
      <c r="EC42" s="646"/>
    </row>
    <row r="43" spans="2:133" ht="11.25" customHeight="1" x14ac:dyDescent="0.15">
      <c r="B43" s="196" t="s">
        <v>342</v>
      </c>
      <c r="CD43" s="631" t="s">
        <v>343</v>
      </c>
      <c r="CE43" s="632"/>
      <c r="CF43" s="632"/>
      <c r="CG43" s="632"/>
      <c r="CH43" s="632"/>
      <c r="CI43" s="632"/>
      <c r="CJ43" s="632"/>
      <c r="CK43" s="632"/>
      <c r="CL43" s="632"/>
      <c r="CM43" s="632"/>
      <c r="CN43" s="632"/>
      <c r="CO43" s="632"/>
      <c r="CP43" s="632"/>
      <c r="CQ43" s="633"/>
      <c r="CR43" s="634">
        <v>5690</v>
      </c>
      <c r="CS43" s="647"/>
      <c r="CT43" s="647"/>
      <c r="CU43" s="647"/>
      <c r="CV43" s="647"/>
      <c r="CW43" s="647"/>
      <c r="CX43" s="647"/>
      <c r="CY43" s="648"/>
      <c r="CZ43" s="637">
        <v>0.1</v>
      </c>
      <c r="DA43" s="649"/>
      <c r="DB43" s="649"/>
      <c r="DC43" s="650"/>
      <c r="DD43" s="640">
        <v>5690</v>
      </c>
      <c r="DE43" s="647"/>
      <c r="DF43" s="647"/>
      <c r="DG43" s="647"/>
      <c r="DH43" s="647"/>
      <c r="DI43" s="647"/>
      <c r="DJ43" s="647"/>
      <c r="DK43" s="648"/>
      <c r="DL43" s="641"/>
      <c r="DM43" s="642"/>
      <c r="DN43" s="642"/>
      <c r="DO43" s="642"/>
      <c r="DP43" s="642"/>
      <c r="DQ43" s="642"/>
      <c r="DR43" s="642"/>
      <c r="DS43" s="642"/>
      <c r="DT43" s="642"/>
      <c r="DU43" s="642"/>
      <c r="DV43" s="643"/>
      <c r="DW43" s="644"/>
      <c r="DX43" s="645"/>
      <c r="DY43" s="645"/>
      <c r="DZ43" s="645"/>
      <c r="EA43" s="645"/>
      <c r="EB43" s="645"/>
      <c r="EC43" s="646"/>
    </row>
    <row r="44" spans="2:133" ht="11.25" customHeight="1" x14ac:dyDescent="0.15">
      <c r="B44" s="651" t="s">
        <v>344</v>
      </c>
      <c r="C44" s="651"/>
      <c r="D44" s="651"/>
      <c r="E44" s="651"/>
      <c r="F44" s="651"/>
      <c r="G44" s="651"/>
      <c r="H44" s="651"/>
      <c r="I44" s="651"/>
      <c r="J44" s="651"/>
      <c r="K44" s="651"/>
      <c r="L44" s="651"/>
      <c r="M44" s="651"/>
      <c r="N44" s="651"/>
      <c r="O44" s="651"/>
      <c r="P44" s="651"/>
      <c r="Q44" s="651"/>
      <c r="R44" s="651"/>
      <c r="S44" s="651"/>
      <c r="T44" s="651"/>
      <c r="U44" s="651"/>
      <c r="V44" s="651"/>
      <c r="W44" s="651"/>
      <c r="X44" s="651"/>
      <c r="Y44" s="651"/>
      <c r="Z44" s="651"/>
      <c r="AA44" s="651"/>
      <c r="AB44" s="651"/>
      <c r="AC44" s="651"/>
      <c r="AD44" s="651"/>
      <c r="AE44" s="651"/>
      <c r="AF44" s="651"/>
      <c r="AG44" s="651"/>
      <c r="AH44" s="651"/>
      <c r="AI44" s="651"/>
      <c r="AJ44" s="651"/>
      <c r="AK44" s="651"/>
      <c r="AL44" s="651"/>
      <c r="AM44" s="651"/>
      <c r="AN44" s="651"/>
      <c r="AO44" s="651"/>
      <c r="AP44" s="651"/>
      <c r="AQ44" s="651"/>
      <c r="AR44" s="651"/>
      <c r="AS44" s="651"/>
      <c r="AT44" s="651"/>
      <c r="AU44" s="651"/>
      <c r="AV44" s="651"/>
      <c r="AW44" s="651"/>
      <c r="AX44" s="651"/>
      <c r="AY44" s="651"/>
      <c r="AZ44" s="651"/>
      <c r="BA44" s="651"/>
      <c r="BB44" s="651"/>
      <c r="BC44" s="651"/>
      <c r="BD44" s="651"/>
      <c r="BE44" s="651"/>
      <c r="BF44" s="651"/>
      <c r="BG44" s="651"/>
      <c r="BH44" s="651"/>
      <c r="BI44" s="651"/>
      <c r="BJ44" s="651"/>
      <c r="BK44" s="651"/>
      <c r="BL44" s="651"/>
      <c r="BM44" s="651"/>
      <c r="BN44" s="651"/>
      <c r="BO44" s="651"/>
      <c r="BP44" s="651"/>
      <c r="BQ44" s="651"/>
      <c r="BR44" s="651"/>
      <c r="BS44" s="651"/>
      <c r="BT44" s="651"/>
      <c r="BU44" s="651"/>
      <c r="BV44" s="651"/>
      <c r="BW44" s="651"/>
      <c r="BX44" s="651"/>
      <c r="BY44" s="651"/>
      <c r="BZ44" s="651"/>
      <c r="CA44" s="651"/>
      <c r="CB44" s="651"/>
      <c r="CC44" s="652"/>
      <c r="CD44" s="653" t="s">
        <v>292</v>
      </c>
      <c r="CE44" s="654"/>
      <c r="CF44" s="631" t="s">
        <v>345</v>
      </c>
      <c r="CG44" s="632"/>
      <c r="CH44" s="632"/>
      <c r="CI44" s="632"/>
      <c r="CJ44" s="632"/>
      <c r="CK44" s="632"/>
      <c r="CL44" s="632"/>
      <c r="CM44" s="632"/>
      <c r="CN44" s="632"/>
      <c r="CO44" s="632"/>
      <c r="CP44" s="632"/>
      <c r="CQ44" s="633"/>
      <c r="CR44" s="634">
        <v>767001</v>
      </c>
      <c r="CS44" s="635"/>
      <c r="CT44" s="635"/>
      <c r="CU44" s="635"/>
      <c r="CV44" s="635"/>
      <c r="CW44" s="635"/>
      <c r="CX44" s="635"/>
      <c r="CY44" s="636"/>
      <c r="CZ44" s="637">
        <v>12.9</v>
      </c>
      <c r="DA44" s="638"/>
      <c r="DB44" s="638"/>
      <c r="DC44" s="639"/>
      <c r="DD44" s="640">
        <v>337569</v>
      </c>
      <c r="DE44" s="635"/>
      <c r="DF44" s="635"/>
      <c r="DG44" s="635"/>
      <c r="DH44" s="635"/>
      <c r="DI44" s="635"/>
      <c r="DJ44" s="635"/>
      <c r="DK44" s="636"/>
      <c r="DL44" s="641"/>
      <c r="DM44" s="642"/>
      <c r="DN44" s="642"/>
      <c r="DO44" s="642"/>
      <c r="DP44" s="642"/>
      <c r="DQ44" s="642"/>
      <c r="DR44" s="642"/>
      <c r="DS44" s="642"/>
      <c r="DT44" s="642"/>
      <c r="DU44" s="642"/>
      <c r="DV44" s="643"/>
      <c r="DW44" s="644"/>
      <c r="DX44" s="645"/>
      <c r="DY44" s="645"/>
      <c r="DZ44" s="645"/>
      <c r="EA44" s="645"/>
      <c r="EB44" s="645"/>
      <c r="EC44" s="646"/>
    </row>
    <row r="45" spans="2:133" ht="11.25" customHeight="1" x14ac:dyDescent="0.15">
      <c r="B45" s="651" t="s">
        <v>346</v>
      </c>
      <c r="C45" s="651"/>
      <c r="D45" s="651"/>
      <c r="E45" s="651"/>
      <c r="F45" s="651"/>
      <c r="G45" s="651"/>
      <c r="H45" s="651"/>
      <c r="I45" s="651"/>
      <c r="J45" s="651"/>
      <c r="K45" s="651"/>
      <c r="L45" s="651"/>
      <c r="M45" s="651"/>
      <c r="N45" s="651"/>
      <c r="O45" s="651"/>
      <c r="P45" s="651"/>
      <c r="Q45" s="651"/>
      <c r="R45" s="651"/>
      <c r="S45" s="651"/>
      <c r="T45" s="651"/>
      <c r="U45" s="651"/>
      <c r="V45" s="651"/>
      <c r="W45" s="651"/>
      <c r="X45" s="651"/>
      <c r="Y45" s="651"/>
      <c r="Z45" s="651"/>
      <c r="AA45" s="651"/>
      <c r="AB45" s="651"/>
      <c r="AC45" s="651"/>
      <c r="AD45" s="651"/>
      <c r="AE45" s="651"/>
      <c r="AF45" s="651"/>
      <c r="AG45" s="651"/>
      <c r="AH45" s="651"/>
      <c r="AI45" s="651"/>
      <c r="AJ45" s="651"/>
      <c r="AK45" s="651"/>
      <c r="AL45" s="651"/>
      <c r="AM45" s="651"/>
      <c r="AN45" s="651"/>
      <c r="AO45" s="651"/>
      <c r="AP45" s="651"/>
      <c r="AQ45" s="651"/>
      <c r="AR45" s="651"/>
      <c r="AS45" s="651"/>
      <c r="AT45" s="651"/>
      <c r="AU45" s="651"/>
      <c r="AV45" s="651"/>
      <c r="AW45" s="651"/>
      <c r="AX45" s="651"/>
      <c r="AY45" s="651"/>
      <c r="AZ45" s="651"/>
      <c r="BA45" s="651"/>
      <c r="BB45" s="651"/>
      <c r="BC45" s="651"/>
      <c r="BD45" s="651"/>
      <c r="BE45" s="651"/>
      <c r="BF45" s="651"/>
      <c r="BG45" s="651"/>
      <c r="BH45" s="651"/>
      <c r="BI45" s="651"/>
      <c r="BJ45" s="651"/>
      <c r="BK45" s="651"/>
      <c r="BL45" s="651"/>
      <c r="BM45" s="651"/>
      <c r="BN45" s="651"/>
      <c r="BO45" s="651"/>
      <c r="BP45" s="651"/>
      <c r="BQ45" s="651"/>
      <c r="BR45" s="651"/>
      <c r="BS45" s="651"/>
      <c r="BT45" s="651"/>
      <c r="BU45" s="651"/>
      <c r="BV45" s="651"/>
      <c r="BW45" s="651"/>
      <c r="BX45" s="651"/>
      <c r="BY45" s="651"/>
      <c r="BZ45" s="651"/>
      <c r="CA45" s="651"/>
      <c r="CB45" s="651"/>
      <c r="CC45" s="652"/>
      <c r="CD45" s="655"/>
      <c r="CE45" s="656"/>
      <c r="CF45" s="631" t="s">
        <v>347</v>
      </c>
      <c r="CG45" s="632"/>
      <c r="CH45" s="632"/>
      <c r="CI45" s="632"/>
      <c r="CJ45" s="632"/>
      <c r="CK45" s="632"/>
      <c r="CL45" s="632"/>
      <c r="CM45" s="632"/>
      <c r="CN45" s="632"/>
      <c r="CO45" s="632"/>
      <c r="CP45" s="632"/>
      <c r="CQ45" s="633"/>
      <c r="CR45" s="634">
        <v>180463</v>
      </c>
      <c r="CS45" s="647"/>
      <c r="CT45" s="647"/>
      <c r="CU45" s="647"/>
      <c r="CV45" s="647"/>
      <c r="CW45" s="647"/>
      <c r="CX45" s="647"/>
      <c r="CY45" s="648"/>
      <c r="CZ45" s="637">
        <v>3</v>
      </c>
      <c r="DA45" s="649"/>
      <c r="DB45" s="649"/>
      <c r="DC45" s="650"/>
      <c r="DD45" s="640">
        <v>14815</v>
      </c>
      <c r="DE45" s="647"/>
      <c r="DF45" s="647"/>
      <c r="DG45" s="647"/>
      <c r="DH45" s="647"/>
      <c r="DI45" s="647"/>
      <c r="DJ45" s="647"/>
      <c r="DK45" s="648"/>
      <c r="DL45" s="641"/>
      <c r="DM45" s="642"/>
      <c r="DN45" s="642"/>
      <c r="DO45" s="642"/>
      <c r="DP45" s="642"/>
      <c r="DQ45" s="642"/>
      <c r="DR45" s="642"/>
      <c r="DS45" s="642"/>
      <c r="DT45" s="642"/>
      <c r="DU45" s="642"/>
      <c r="DV45" s="643"/>
      <c r="DW45" s="644"/>
      <c r="DX45" s="645"/>
      <c r="DY45" s="645"/>
      <c r="DZ45" s="645"/>
      <c r="EA45" s="645"/>
      <c r="EB45" s="645"/>
      <c r="EC45" s="646"/>
    </row>
    <row r="46" spans="2:133" ht="11.25" customHeight="1" x14ac:dyDescent="0.15">
      <c r="B46" s="207"/>
      <c r="CD46" s="655"/>
      <c r="CE46" s="656"/>
      <c r="CF46" s="631" t="s">
        <v>348</v>
      </c>
      <c r="CG46" s="632"/>
      <c r="CH46" s="632"/>
      <c r="CI46" s="632"/>
      <c r="CJ46" s="632"/>
      <c r="CK46" s="632"/>
      <c r="CL46" s="632"/>
      <c r="CM46" s="632"/>
      <c r="CN46" s="632"/>
      <c r="CO46" s="632"/>
      <c r="CP46" s="632"/>
      <c r="CQ46" s="633"/>
      <c r="CR46" s="634">
        <v>578777</v>
      </c>
      <c r="CS46" s="635"/>
      <c r="CT46" s="635"/>
      <c r="CU46" s="635"/>
      <c r="CV46" s="635"/>
      <c r="CW46" s="635"/>
      <c r="CX46" s="635"/>
      <c r="CY46" s="636"/>
      <c r="CZ46" s="637">
        <v>9.6999999999999993</v>
      </c>
      <c r="DA46" s="638"/>
      <c r="DB46" s="638"/>
      <c r="DC46" s="639"/>
      <c r="DD46" s="640">
        <v>317805</v>
      </c>
      <c r="DE46" s="635"/>
      <c r="DF46" s="635"/>
      <c r="DG46" s="635"/>
      <c r="DH46" s="635"/>
      <c r="DI46" s="635"/>
      <c r="DJ46" s="635"/>
      <c r="DK46" s="636"/>
      <c r="DL46" s="641"/>
      <c r="DM46" s="642"/>
      <c r="DN46" s="642"/>
      <c r="DO46" s="642"/>
      <c r="DP46" s="642"/>
      <c r="DQ46" s="642"/>
      <c r="DR46" s="642"/>
      <c r="DS46" s="642"/>
      <c r="DT46" s="642"/>
      <c r="DU46" s="642"/>
      <c r="DV46" s="643"/>
      <c r="DW46" s="644"/>
      <c r="DX46" s="645"/>
      <c r="DY46" s="645"/>
      <c r="DZ46" s="645"/>
      <c r="EA46" s="645"/>
      <c r="EB46" s="645"/>
      <c r="EC46" s="646"/>
    </row>
    <row r="47" spans="2:133" ht="11.25" customHeight="1" x14ac:dyDescent="0.15">
      <c r="B47" s="207"/>
      <c r="CD47" s="655"/>
      <c r="CE47" s="656"/>
      <c r="CF47" s="631" t="s">
        <v>349</v>
      </c>
      <c r="CG47" s="632"/>
      <c r="CH47" s="632"/>
      <c r="CI47" s="632"/>
      <c r="CJ47" s="632"/>
      <c r="CK47" s="632"/>
      <c r="CL47" s="632"/>
      <c r="CM47" s="632"/>
      <c r="CN47" s="632"/>
      <c r="CO47" s="632"/>
      <c r="CP47" s="632"/>
      <c r="CQ47" s="633"/>
      <c r="CR47" s="634">
        <v>123764</v>
      </c>
      <c r="CS47" s="647"/>
      <c r="CT47" s="647"/>
      <c r="CU47" s="647"/>
      <c r="CV47" s="647"/>
      <c r="CW47" s="647"/>
      <c r="CX47" s="647"/>
      <c r="CY47" s="648"/>
      <c r="CZ47" s="637">
        <v>2.1</v>
      </c>
      <c r="DA47" s="649"/>
      <c r="DB47" s="649"/>
      <c r="DC47" s="650"/>
      <c r="DD47" s="640">
        <v>50308</v>
      </c>
      <c r="DE47" s="647"/>
      <c r="DF47" s="647"/>
      <c r="DG47" s="647"/>
      <c r="DH47" s="647"/>
      <c r="DI47" s="647"/>
      <c r="DJ47" s="647"/>
      <c r="DK47" s="648"/>
      <c r="DL47" s="641"/>
      <c r="DM47" s="642"/>
      <c r="DN47" s="642"/>
      <c r="DO47" s="642"/>
      <c r="DP47" s="642"/>
      <c r="DQ47" s="642"/>
      <c r="DR47" s="642"/>
      <c r="DS47" s="642"/>
      <c r="DT47" s="642"/>
      <c r="DU47" s="642"/>
      <c r="DV47" s="643"/>
      <c r="DW47" s="644"/>
      <c r="DX47" s="645"/>
      <c r="DY47" s="645"/>
      <c r="DZ47" s="645"/>
      <c r="EA47" s="645"/>
      <c r="EB47" s="645"/>
      <c r="EC47" s="646"/>
    </row>
    <row r="48" spans="2:133" x14ac:dyDescent="0.15">
      <c r="B48" s="207"/>
      <c r="CD48" s="657"/>
      <c r="CE48" s="658"/>
      <c r="CF48" s="631" t="s">
        <v>350</v>
      </c>
      <c r="CG48" s="632"/>
      <c r="CH48" s="632"/>
      <c r="CI48" s="632"/>
      <c r="CJ48" s="632"/>
      <c r="CK48" s="632"/>
      <c r="CL48" s="632"/>
      <c r="CM48" s="632"/>
      <c r="CN48" s="632"/>
      <c r="CO48" s="632"/>
      <c r="CP48" s="632"/>
      <c r="CQ48" s="633"/>
      <c r="CR48" s="634" t="s">
        <v>122</v>
      </c>
      <c r="CS48" s="635"/>
      <c r="CT48" s="635"/>
      <c r="CU48" s="635"/>
      <c r="CV48" s="635"/>
      <c r="CW48" s="635"/>
      <c r="CX48" s="635"/>
      <c r="CY48" s="636"/>
      <c r="CZ48" s="637" t="s">
        <v>122</v>
      </c>
      <c r="DA48" s="638"/>
      <c r="DB48" s="638"/>
      <c r="DC48" s="639"/>
      <c r="DD48" s="640" t="s">
        <v>122</v>
      </c>
      <c r="DE48" s="635"/>
      <c r="DF48" s="635"/>
      <c r="DG48" s="635"/>
      <c r="DH48" s="635"/>
      <c r="DI48" s="635"/>
      <c r="DJ48" s="635"/>
      <c r="DK48" s="636"/>
      <c r="DL48" s="641"/>
      <c r="DM48" s="642"/>
      <c r="DN48" s="642"/>
      <c r="DO48" s="642"/>
      <c r="DP48" s="642"/>
      <c r="DQ48" s="642"/>
      <c r="DR48" s="642"/>
      <c r="DS48" s="642"/>
      <c r="DT48" s="642"/>
      <c r="DU48" s="642"/>
      <c r="DV48" s="643"/>
      <c r="DW48" s="644"/>
      <c r="DX48" s="645"/>
      <c r="DY48" s="645"/>
      <c r="DZ48" s="645"/>
      <c r="EA48" s="645"/>
      <c r="EB48" s="645"/>
      <c r="EC48" s="646"/>
    </row>
    <row r="49" spans="2:133" ht="11.25" customHeight="1" x14ac:dyDescent="0.15">
      <c r="B49" s="207"/>
      <c r="CD49" s="615" t="s">
        <v>351</v>
      </c>
      <c r="CE49" s="616"/>
      <c r="CF49" s="616"/>
      <c r="CG49" s="616"/>
      <c r="CH49" s="616"/>
      <c r="CI49" s="616"/>
      <c r="CJ49" s="616"/>
      <c r="CK49" s="616"/>
      <c r="CL49" s="616"/>
      <c r="CM49" s="616"/>
      <c r="CN49" s="616"/>
      <c r="CO49" s="616"/>
      <c r="CP49" s="616"/>
      <c r="CQ49" s="617"/>
      <c r="CR49" s="618">
        <v>5966918</v>
      </c>
      <c r="CS49" s="619"/>
      <c r="CT49" s="619"/>
      <c r="CU49" s="619"/>
      <c r="CV49" s="619"/>
      <c r="CW49" s="619"/>
      <c r="CX49" s="619"/>
      <c r="CY49" s="620"/>
      <c r="CZ49" s="621">
        <v>100</v>
      </c>
      <c r="DA49" s="622"/>
      <c r="DB49" s="622"/>
      <c r="DC49" s="623"/>
      <c r="DD49" s="624">
        <v>4619246</v>
      </c>
      <c r="DE49" s="619"/>
      <c r="DF49" s="619"/>
      <c r="DG49" s="619"/>
      <c r="DH49" s="619"/>
      <c r="DI49" s="619"/>
      <c r="DJ49" s="619"/>
      <c r="DK49" s="620"/>
      <c r="DL49" s="625"/>
      <c r="DM49" s="626"/>
      <c r="DN49" s="626"/>
      <c r="DO49" s="626"/>
      <c r="DP49" s="626"/>
      <c r="DQ49" s="626"/>
      <c r="DR49" s="626"/>
      <c r="DS49" s="626"/>
      <c r="DT49" s="626"/>
      <c r="DU49" s="626"/>
      <c r="DV49" s="627"/>
      <c r="DW49" s="628"/>
      <c r="DX49" s="629"/>
      <c r="DY49" s="629"/>
      <c r="DZ49" s="629"/>
      <c r="EA49" s="629"/>
      <c r="EB49" s="629"/>
      <c r="EC49" s="630"/>
    </row>
  </sheetData>
  <sheetProtection algorithmName="SHA-512" hashValue="9kMGBG6KH68L9Wy5+Ymu60gkmipM38C1bI6z+v1V8zJNLAg2Nn0R6qK47+npoPE+8frL+dYTjkdB3V+1gAG3BQ==" saltValue="l+Be8EgdIlLYP7xWiyjzC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6"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103" t="s">
        <v>352</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104" t="s">
        <v>353</v>
      </c>
      <c r="DK2" s="1105"/>
      <c r="DL2" s="1105"/>
      <c r="DM2" s="1105"/>
      <c r="DN2" s="1105"/>
      <c r="DO2" s="1106"/>
      <c r="DP2" s="210"/>
      <c r="DQ2" s="1104" t="s">
        <v>354</v>
      </c>
      <c r="DR2" s="1105"/>
      <c r="DS2" s="1105"/>
      <c r="DT2" s="1105"/>
      <c r="DU2" s="1105"/>
      <c r="DV2" s="1105"/>
      <c r="DW2" s="1105"/>
      <c r="DX2" s="1105"/>
      <c r="DY2" s="1105"/>
      <c r="DZ2" s="1106"/>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7" customFormat="1" ht="26.25" customHeight="1" thickBot="1" x14ac:dyDescent="0.2">
      <c r="A4" s="1072" t="s">
        <v>355</v>
      </c>
      <c r="B4" s="1072"/>
      <c r="C4" s="1072"/>
      <c r="D4" s="1072"/>
      <c r="E4" s="1072"/>
      <c r="F4" s="1072"/>
      <c r="G4" s="1072"/>
      <c r="H4" s="1072"/>
      <c r="I4" s="1072"/>
      <c r="J4" s="1072"/>
      <c r="K4" s="1072"/>
      <c r="L4" s="1072"/>
      <c r="M4" s="1072"/>
      <c r="N4" s="1072"/>
      <c r="O4" s="1072"/>
      <c r="P4" s="1072"/>
      <c r="Q4" s="1072"/>
      <c r="R4" s="1072"/>
      <c r="S4" s="1072"/>
      <c r="T4" s="1072"/>
      <c r="U4" s="1072"/>
      <c r="V4" s="1072"/>
      <c r="W4" s="1072"/>
      <c r="X4" s="1072"/>
      <c r="Y4" s="1072"/>
      <c r="Z4" s="1072"/>
      <c r="AA4" s="1072"/>
      <c r="AB4" s="1072"/>
      <c r="AC4" s="1072"/>
      <c r="AD4" s="1072"/>
      <c r="AE4" s="1072"/>
      <c r="AF4" s="1072"/>
      <c r="AG4" s="1072"/>
      <c r="AH4" s="1072"/>
      <c r="AI4" s="1072"/>
      <c r="AJ4" s="1072"/>
      <c r="AK4" s="1072"/>
      <c r="AL4" s="1072"/>
      <c r="AM4" s="1072"/>
      <c r="AN4" s="1072"/>
      <c r="AO4" s="1072"/>
      <c r="AP4" s="1072"/>
      <c r="AQ4" s="1072"/>
      <c r="AR4" s="1072"/>
      <c r="AS4" s="1072"/>
      <c r="AT4" s="1072"/>
      <c r="AU4" s="1072"/>
      <c r="AV4" s="1072"/>
      <c r="AW4" s="1072"/>
      <c r="AX4" s="1072"/>
      <c r="AY4" s="1072"/>
      <c r="AZ4" s="214"/>
      <c r="BA4" s="214"/>
      <c r="BB4" s="214"/>
      <c r="BC4" s="214"/>
      <c r="BD4" s="214"/>
      <c r="BE4" s="215"/>
      <c r="BF4" s="215"/>
      <c r="BG4" s="215"/>
      <c r="BH4" s="215"/>
      <c r="BI4" s="215"/>
      <c r="BJ4" s="215"/>
      <c r="BK4" s="215"/>
      <c r="BL4" s="215"/>
      <c r="BM4" s="215"/>
      <c r="BN4" s="215"/>
      <c r="BO4" s="215"/>
      <c r="BP4" s="215"/>
      <c r="BQ4" s="743" t="s">
        <v>356</v>
      </c>
      <c r="BR4" s="743"/>
      <c r="BS4" s="743"/>
      <c r="BT4" s="743"/>
      <c r="BU4" s="743"/>
      <c r="BV4" s="743"/>
      <c r="BW4" s="743"/>
      <c r="BX4" s="743"/>
      <c r="BY4" s="743"/>
      <c r="BZ4" s="743"/>
      <c r="CA4" s="743"/>
      <c r="CB4" s="743"/>
      <c r="CC4" s="743"/>
      <c r="CD4" s="743"/>
      <c r="CE4" s="743"/>
      <c r="CF4" s="743"/>
      <c r="CG4" s="743"/>
      <c r="CH4" s="743"/>
      <c r="CI4" s="743"/>
      <c r="CJ4" s="743"/>
      <c r="CK4" s="743"/>
      <c r="CL4" s="743"/>
      <c r="CM4" s="743"/>
      <c r="CN4" s="743"/>
      <c r="CO4" s="743"/>
      <c r="CP4" s="743"/>
      <c r="CQ4" s="743"/>
      <c r="CR4" s="743"/>
      <c r="CS4" s="743"/>
      <c r="CT4" s="743"/>
      <c r="CU4" s="743"/>
      <c r="CV4" s="743"/>
      <c r="CW4" s="743"/>
      <c r="CX4" s="743"/>
      <c r="CY4" s="743"/>
      <c r="CZ4" s="743"/>
      <c r="DA4" s="743"/>
      <c r="DB4" s="743"/>
      <c r="DC4" s="743"/>
      <c r="DD4" s="743"/>
      <c r="DE4" s="743"/>
      <c r="DF4" s="743"/>
      <c r="DG4" s="743"/>
      <c r="DH4" s="743"/>
      <c r="DI4" s="743"/>
      <c r="DJ4" s="743"/>
      <c r="DK4" s="743"/>
      <c r="DL4" s="743"/>
      <c r="DM4" s="743"/>
      <c r="DN4" s="743"/>
      <c r="DO4" s="743"/>
      <c r="DP4" s="743"/>
      <c r="DQ4" s="743"/>
      <c r="DR4" s="743"/>
      <c r="DS4" s="743"/>
      <c r="DT4" s="743"/>
      <c r="DU4" s="743"/>
      <c r="DV4" s="743"/>
      <c r="DW4" s="743"/>
      <c r="DX4" s="743"/>
      <c r="DY4" s="743"/>
      <c r="DZ4" s="743"/>
      <c r="EA4" s="216"/>
    </row>
    <row r="5" spans="1:131" s="217" customFormat="1" ht="26.25" customHeight="1" x14ac:dyDescent="0.15">
      <c r="A5" s="1008" t="s">
        <v>357</v>
      </c>
      <c r="B5" s="1009"/>
      <c r="C5" s="1009"/>
      <c r="D5" s="1009"/>
      <c r="E5" s="1009"/>
      <c r="F5" s="1009"/>
      <c r="G5" s="1009"/>
      <c r="H5" s="1009"/>
      <c r="I5" s="1009"/>
      <c r="J5" s="1009"/>
      <c r="K5" s="1009"/>
      <c r="L5" s="1009"/>
      <c r="M5" s="1009"/>
      <c r="N5" s="1009"/>
      <c r="O5" s="1009"/>
      <c r="P5" s="1010"/>
      <c r="Q5" s="1014" t="s">
        <v>358</v>
      </c>
      <c r="R5" s="1015"/>
      <c r="S5" s="1015"/>
      <c r="T5" s="1015"/>
      <c r="U5" s="1016"/>
      <c r="V5" s="1014" t="s">
        <v>359</v>
      </c>
      <c r="W5" s="1015"/>
      <c r="X5" s="1015"/>
      <c r="Y5" s="1015"/>
      <c r="Z5" s="1016"/>
      <c r="AA5" s="1014" t="s">
        <v>360</v>
      </c>
      <c r="AB5" s="1015"/>
      <c r="AC5" s="1015"/>
      <c r="AD5" s="1015"/>
      <c r="AE5" s="1015"/>
      <c r="AF5" s="1107" t="s">
        <v>361</v>
      </c>
      <c r="AG5" s="1015"/>
      <c r="AH5" s="1015"/>
      <c r="AI5" s="1015"/>
      <c r="AJ5" s="1028"/>
      <c r="AK5" s="1015" t="s">
        <v>362</v>
      </c>
      <c r="AL5" s="1015"/>
      <c r="AM5" s="1015"/>
      <c r="AN5" s="1015"/>
      <c r="AO5" s="1016"/>
      <c r="AP5" s="1014" t="s">
        <v>363</v>
      </c>
      <c r="AQ5" s="1015"/>
      <c r="AR5" s="1015"/>
      <c r="AS5" s="1015"/>
      <c r="AT5" s="1016"/>
      <c r="AU5" s="1014" t="s">
        <v>364</v>
      </c>
      <c r="AV5" s="1015"/>
      <c r="AW5" s="1015"/>
      <c r="AX5" s="1015"/>
      <c r="AY5" s="1028"/>
      <c r="AZ5" s="214"/>
      <c r="BA5" s="214"/>
      <c r="BB5" s="214"/>
      <c r="BC5" s="214"/>
      <c r="BD5" s="214"/>
      <c r="BE5" s="215"/>
      <c r="BF5" s="215"/>
      <c r="BG5" s="215"/>
      <c r="BH5" s="215"/>
      <c r="BI5" s="215"/>
      <c r="BJ5" s="215"/>
      <c r="BK5" s="215"/>
      <c r="BL5" s="215"/>
      <c r="BM5" s="215"/>
      <c r="BN5" s="215"/>
      <c r="BO5" s="215"/>
      <c r="BP5" s="215"/>
      <c r="BQ5" s="1008" t="s">
        <v>365</v>
      </c>
      <c r="BR5" s="1009"/>
      <c r="BS5" s="1009"/>
      <c r="BT5" s="1009"/>
      <c r="BU5" s="1009"/>
      <c r="BV5" s="1009"/>
      <c r="BW5" s="1009"/>
      <c r="BX5" s="1009"/>
      <c r="BY5" s="1009"/>
      <c r="BZ5" s="1009"/>
      <c r="CA5" s="1009"/>
      <c r="CB5" s="1009"/>
      <c r="CC5" s="1009"/>
      <c r="CD5" s="1009"/>
      <c r="CE5" s="1009"/>
      <c r="CF5" s="1009"/>
      <c r="CG5" s="1010"/>
      <c r="CH5" s="1014" t="s">
        <v>366</v>
      </c>
      <c r="CI5" s="1015"/>
      <c r="CJ5" s="1015"/>
      <c r="CK5" s="1015"/>
      <c r="CL5" s="1016"/>
      <c r="CM5" s="1014" t="s">
        <v>367</v>
      </c>
      <c r="CN5" s="1015"/>
      <c r="CO5" s="1015"/>
      <c r="CP5" s="1015"/>
      <c r="CQ5" s="1016"/>
      <c r="CR5" s="1014" t="s">
        <v>368</v>
      </c>
      <c r="CS5" s="1015"/>
      <c r="CT5" s="1015"/>
      <c r="CU5" s="1015"/>
      <c r="CV5" s="1016"/>
      <c r="CW5" s="1014" t="s">
        <v>369</v>
      </c>
      <c r="CX5" s="1015"/>
      <c r="CY5" s="1015"/>
      <c r="CZ5" s="1015"/>
      <c r="DA5" s="1016"/>
      <c r="DB5" s="1014" t="s">
        <v>370</v>
      </c>
      <c r="DC5" s="1015"/>
      <c r="DD5" s="1015"/>
      <c r="DE5" s="1015"/>
      <c r="DF5" s="1016"/>
      <c r="DG5" s="1097" t="s">
        <v>371</v>
      </c>
      <c r="DH5" s="1098"/>
      <c r="DI5" s="1098"/>
      <c r="DJ5" s="1098"/>
      <c r="DK5" s="1099"/>
      <c r="DL5" s="1097" t="s">
        <v>372</v>
      </c>
      <c r="DM5" s="1098"/>
      <c r="DN5" s="1098"/>
      <c r="DO5" s="1098"/>
      <c r="DP5" s="1099"/>
      <c r="DQ5" s="1014" t="s">
        <v>373</v>
      </c>
      <c r="DR5" s="1015"/>
      <c r="DS5" s="1015"/>
      <c r="DT5" s="1015"/>
      <c r="DU5" s="1016"/>
      <c r="DV5" s="1014" t="s">
        <v>364</v>
      </c>
      <c r="DW5" s="1015"/>
      <c r="DX5" s="1015"/>
      <c r="DY5" s="1015"/>
      <c r="DZ5" s="1028"/>
      <c r="EA5" s="216"/>
    </row>
    <row r="6" spans="1:131" s="217" customFormat="1" ht="26.25" customHeight="1" thickBot="1" x14ac:dyDescent="0.2">
      <c r="A6" s="1011"/>
      <c r="B6" s="1012"/>
      <c r="C6" s="1012"/>
      <c r="D6" s="1012"/>
      <c r="E6" s="1012"/>
      <c r="F6" s="1012"/>
      <c r="G6" s="1012"/>
      <c r="H6" s="1012"/>
      <c r="I6" s="1012"/>
      <c r="J6" s="1012"/>
      <c r="K6" s="1012"/>
      <c r="L6" s="1012"/>
      <c r="M6" s="1012"/>
      <c r="N6" s="1012"/>
      <c r="O6" s="1012"/>
      <c r="P6" s="1013"/>
      <c r="Q6" s="1017"/>
      <c r="R6" s="1018"/>
      <c r="S6" s="1018"/>
      <c r="T6" s="1018"/>
      <c r="U6" s="1019"/>
      <c r="V6" s="1017"/>
      <c r="W6" s="1018"/>
      <c r="X6" s="1018"/>
      <c r="Y6" s="1018"/>
      <c r="Z6" s="1019"/>
      <c r="AA6" s="1017"/>
      <c r="AB6" s="1018"/>
      <c r="AC6" s="1018"/>
      <c r="AD6" s="1018"/>
      <c r="AE6" s="1018"/>
      <c r="AF6" s="1108"/>
      <c r="AG6" s="1018"/>
      <c r="AH6" s="1018"/>
      <c r="AI6" s="1018"/>
      <c r="AJ6" s="1029"/>
      <c r="AK6" s="1018"/>
      <c r="AL6" s="1018"/>
      <c r="AM6" s="1018"/>
      <c r="AN6" s="1018"/>
      <c r="AO6" s="1019"/>
      <c r="AP6" s="1017"/>
      <c r="AQ6" s="1018"/>
      <c r="AR6" s="1018"/>
      <c r="AS6" s="1018"/>
      <c r="AT6" s="1019"/>
      <c r="AU6" s="1017"/>
      <c r="AV6" s="1018"/>
      <c r="AW6" s="1018"/>
      <c r="AX6" s="1018"/>
      <c r="AY6" s="1029"/>
      <c r="AZ6" s="214"/>
      <c r="BA6" s="214"/>
      <c r="BB6" s="214"/>
      <c r="BC6" s="214"/>
      <c r="BD6" s="214"/>
      <c r="BE6" s="215"/>
      <c r="BF6" s="215"/>
      <c r="BG6" s="215"/>
      <c r="BH6" s="215"/>
      <c r="BI6" s="215"/>
      <c r="BJ6" s="215"/>
      <c r="BK6" s="215"/>
      <c r="BL6" s="215"/>
      <c r="BM6" s="215"/>
      <c r="BN6" s="215"/>
      <c r="BO6" s="215"/>
      <c r="BP6" s="215"/>
      <c r="BQ6" s="1011"/>
      <c r="BR6" s="1012"/>
      <c r="BS6" s="1012"/>
      <c r="BT6" s="1012"/>
      <c r="BU6" s="1012"/>
      <c r="BV6" s="1012"/>
      <c r="BW6" s="1012"/>
      <c r="BX6" s="1012"/>
      <c r="BY6" s="1012"/>
      <c r="BZ6" s="1012"/>
      <c r="CA6" s="1012"/>
      <c r="CB6" s="1012"/>
      <c r="CC6" s="1012"/>
      <c r="CD6" s="1012"/>
      <c r="CE6" s="1012"/>
      <c r="CF6" s="1012"/>
      <c r="CG6" s="1013"/>
      <c r="CH6" s="1017"/>
      <c r="CI6" s="1018"/>
      <c r="CJ6" s="1018"/>
      <c r="CK6" s="1018"/>
      <c r="CL6" s="1019"/>
      <c r="CM6" s="1017"/>
      <c r="CN6" s="1018"/>
      <c r="CO6" s="1018"/>
      <c r="CP6" s="1018"/>
      <c r="CQ6" s="1019"/>
      <c r="CR6" s="1017"/>
      <c r="CS6" s="1018"/>
      <c r="CT6" s="1018"/>
      <c r="CU6" s="1018"/>
      <c r="CV6" s="1019"/>
      <c r="CW6" s="1017"/>
      <c r="CX6" s="1018"/>
      <c r="CY6" s="1018"/>
      <c r="CZ6" s="1018"/>
      <c r="DA6" s="1019"/>
      <c r="DB6" s="1017"/>
      <c r="DC6" s="1018"/>
      <c r="DD6" s="1018"/>
      <c r="DE6" s="1018"/>
      <c r="DF6" s="1019"/>
      <c r="DG6" s="1100"/>
      <c r="DH6" s="1101"/>
      <c r="DI6" s="1101"/>
      <c r="DJ6" s="1101"/>
      <c r="DK6" s="1102"/>
      <c r="DL6" s="1100"/>
      <c r="DM6" s="1101"/>
      <c r="DN6" s="1101"/>
      <c r="DO6" s="1101"/>
      <c r="DP6" s="1102"/>
      <c r="DQ6" s="1017"/>
      <c r="DR6" s="1018"/>
      <c r="DS6" s="1018"/>
      <c r="DT6" s="1018"/>
      <c r="DU6" s="1019"/>
      <c r="DV6" s="1017"/>
      <c r="DW6" s="1018"/>
      <c r="DX6" s="1018"/>
      <c r="DY6" s="1018"/>
      <c r="DZ6" s="1029"/>
      <c r="EA6" s="216"/>
    </row>
    <row r="7" spans="1:131" s="217" customFormat="1" ht="26.25" customHeight="1" thickTop="1" x14ac:dyDescent="0.15">
      <c r="A7" s="218">
        <v>1</v>
      </c>
      <c r="B7" s="1060" t="s">
        <v>374</v>
      </c>
      <c r="C7" s="1061"/>
      <c r="D7" s="1061"/>
      <c r="E7" s="1061"/>
      <c r="F7" s="1061"/>
      <c r="G7" s="1061"/>
      <c r="H7" s="1061"/>
      <c r="I7" s="1061"/>
      <c r="J7" s="1061"/>
      <c r="K7" s="1061"/>
      <c r="L7" s="1061"/>
      <c r="M7" s="1061"/>
      <c r="N7" s="1061"/>
      <c r="O7" s="1061"/>
      <c r="P7" s="1062"/>
      <c r="Q7" s="1115">
        <v>6277</v>
      </c>
      <c r="R7" s="1116"/>
      <c r="S7" s="1116"/>
      <c r="T7" s="1116"/>
      <c r="U7" s="1116"/>
      <c r="V7" s="1116">
        <v>5967</v>
      </c>
      <c r="W7" s="1116"/>
      <c r="X7" s="1116"/>
      <c r="Y7" s="1116"/>
      <c r="Z7" s="1116"/>
      <c r="AA7" s="1116">
        <v>310</v>
      </c>
      <c r="AB7" s="1116"/>
      <c r="AC7" s="1116"/>
      <c r="AD7" s="1116"/>
      <c r="AE7" s="1117"/>
      <c r="AF7" s="1118">
        <v>114</v>
      </c>
      <c r="AG7" s="1119"/>
      <c r="AH7" s="1119"/>
      <c r="AI7" s="1119"/>
      <c r="AJ7" s="1120"/>
      <c r="AK7" s="1121">
        <v>536</v>
      </c>
      <c r="AL7" s="1122"/>
      <c r="AM7" s="1122"/>
      <c r="AN7" s="1122"/>
      <c r="AO7" s="1122"/>
      <c r="AP7" s="1122">
        <v>5488</v>
      </c>
      <c r="AQ7" s="1122"/>
      <c r="AR7" s="1122"/>
      <c r="AS7" s="1122"/>
      <c r="AT7" s="1122"/>
      <c r="AU7" s="1123"/>
      <c r="AV7" s="1123"/>
      <c r="AW7" s="1123"/>
      <c r="AX7" s="1123"/>
      <c r="AY7" s="1124"/>
      <c r="AZ7" s="214"/>
      <c r="BA7" s="214"/>
      <c r="BB7" s="214"/>
      <c r="BC7" s="214"/>
      <c r="BD7" s="214"/>
      <c r="BE7" s="215"/>
      <c r="BF7" s="215"/>
      <c r="BG7" s="215"/>
      <c r="BH7" s="215"/>
      <c r="BI7" s="215"/>
      <c r="BJ7" s="215"/>
      <c r="BK7" s="215"/>
      <c r="BL7" s="215"/>
      <c r="BM7" s="215"/>
      <c r="BN7" s="215"/>
      <c r="BO7" s="215"/>
      <c r="BP7" s="215"/>
      <c r="BQ7" s="218">
        <v>1</v>
      </c>
      <c r="BR7" s="219"/>
      <c r="BS7" s="1112" t="s">
        <v>550</v>
      </c>
      <c r="BT7" s="1113"/>
      <c r="BU7" s="1113"/>
      <c r="BV7" s="1113"/>
      <c r="BW7" s="1113"/>
      <c r="BX7" s="1113"/>
      <c r="BY7" s="1113"/>
      <c r="BZ7" s="1113"/>
      <c r="CA7" s="1113"/>
      <c r="CB7" s="1113"/>
      <c r="CC7" s="1113"/>
      <c r="CD7" s="1113"/>
      <c r="CE7" s="1113"/>
      <c r="CF7" s="1113"/>
      <c r="CG7" s="1125"/>
      <c r="CH7" s="1109">
        <v>-2</v>
      </c>
      <c r="CI7" s="1110"/>
      <c r="CJ7" s="1110"/>
      <c r="CK7" s="1110"/>
      <c r="CL7" s="1111"/>
      <c r="CM7" s="1109">
        <v>15</v>
      </c>
      <c r="CN7" s="1110"/>
      <c r="CO7" s="1110"/>
      <c r="CP7" s="1110"/>
      <c r="CQ7" s="1111"/>
      <c r="CR7" s="1109">
        <v>10</v>
      </c>
      <c r="CS7" s="1110"/>
      <c r="CT7" s="1110"/>
      <c r="CU7" s="1110"/>
      <c r="CV7" s="1111"/>
      <c r="CW7" s="1109">
        <v>0</v>
      </c>
      <c r="CX7" s="1110"/>
      <c r="CY7" s="1110"/>
      <c r="CZ7" s="1110"/>
      <c r="DA7" s="1111"/>
      <c r="DB7" s="1109" t="s">
        <v>485</v>
      </c>
      <c r="DC7" s="1110"/>
      <c r="DD7" s="1110"/>
      <c r="DE7" s="1110"/>
      <c r="DF7" s="1111"/>
      <c r="DG7" s="1109" t="s">
        <v>485</v>
      </c>
      <c r="DH7" s="1110"/>
      <c r="DI7" s="1110"/>
      <c r="DJ7" s="1110"/>
      <c r="DK7" s="1111"/>
      <c r="DL7" s="1109" t="s">
        <v>485</v>
      </c>
      <c r="DM7" s="1110"/>
      <c r="DN7" s="1110"/>
      <c r="DO7" s="1110"/>
      <c r="DP7" s="1111"/>
      <c r="DQ7" s="1109" t="s">
        <v>485</v>
      </c>
      <c r="DR7" s="1110"/>
      <c r="DS7" s="1110"/>
      <c r="DT7" s="1110"/>
      <c r="DU7" s="1111"/>
      <c r="DV7" s="1112"/>
      <c r="DW7" s="1113"/>
      <c r="DX7" s="1113"/>
      <c r="DY7" s="1113"/>
      <c r="DZ7" s="1114"/>
      <c r="EA7" s="216"/>
    </row>
    <row r="8" spans="1:131" s="217" customFormat="1" ht="26.25" customHeight="1" x14ac:dyDescent="0.15">
      <c r="A8" s="220">
        <v>2</v>
      </c>
      <c r="B8" s="1043"/>
      <c r="C8" s="1044"/>
      <c r="D8" s="1044"/>
      <c r="E8" s="1044"/>
      <c r="F8" s="1044"/>
      <c r="G8" s="1044"/>
      <c r="H8" s="1044"/>
      <c r="I8" s="1044"/>
      <c r="J8" s="1044"/>
      <c r="K8" s="1044"/>
      <c r="L8" s="1044"/>
      <c r="M8" s="1044"/>
      <c r="N8" s="1044"/>
      <c r="O8" s="1044"/>
      <c r="P8" s="1045"/>
      <c r="Q8" s="1051"/>
      <c r="R8" s="1052"/>
      <c r="S8" s="1052"/>
      <c r="T8" s="1052"/>
      <c r="U8" s="1052"/>
      <c r="V8" s="1052"/>
      <c r="W8" s="1052"/>
      <c r="X8" s="1052"/>
      <c r="Y8" s="1052"/>
      <c r="Z8" s="1052"/>
      <c r="AA8" s="1052"/>
      <c r="AB8" s="1052"/>
      <c r="AC8" s="1052"/>
      <c r="AD8" s="1052"/>
      <c r="AE8" s="1053"/>
      <c r="AF8" s="1048"/>
      <c r="AG8" s="1049"/>
      <c r="AH8" s="1049"/>
      <c r="AI8" s="1049"/>
      <c r="AJ8" s="1050"/>
      <c r="AK8" s="1093"/>
      <c r="AL8" s="1094"/>
      <c r="AM8" s="1094"/>
      <c r="AN8" s="1094"/>
      <c r="AO8" s="1094"/>
      <c r="AP8" s="1094"/>
      <c r="AQ8" s="1094"/>
      <c r="AR8" s="1094"/>
      <c r="AS8" s="1094"/>
      <c r="AT8" s="1094"/>
      <c r="AU8" s="1095"/>
      <c r="AV8" s="1095"/>
      <c r="AW8" s="1095"/>
      <c r="AX8" s="1095"/>
      <c r="AY8" s="1096"/>
      <c r="AZ8" s="214"/>
      <c r="BA8" s="214"/>
      <c r="BB8" s="214"/>
      <c r="BC8" s="214"/>
      <c r="BD8" s="214"/>
      <c r="BE8" s="215"/>
      <c r="BF8" s="215"/>
      <c r="BG8" s="215"/>
      <c r="BH8" s="215"/>
      <c r="BI8" s="215"/>
      <c r="BJ8" s="215"/>
      <c r="BK8" s="215"/>
      <c r="BL8" s="215"/>
      <c r="BM8" s="215"/>
      <c r="BN8" s="215"/>
      <c r="BO8" s="215"/>
      <c r="BP8" s="215"/>
      <c r="BQ8" s="220">
        <v>2</v>
      </c>
      <c r="BR8" s="221"/>
      <c r="BS8" s="1005" t="s">
        <v>551</v>
      </c>
      <c r="BT8" s="1006"/>
      <c r="BU8" s="1006"/>
      <c r="BV8" s="1006"/>
      <c r="BW8" s="1006"/>
      <c r="BX8" s="1006"/>
      <c r="BY8" s="1006"/>
      <c r="BZ8" s="1006"/>
      <c r="CA8" s="1006"/>
      <c r="CB8" s="1006"/>
      <c r="CC8" s="1006"/>
      <c r="CD8" s="1006"/>
      <c r="CE8" s="1006"/>
      <c r="CF8" s="1006"/>
      <c r="CG8" s="1027"/>
      <c r="CH8" s="1002">
        <v>3</v>
      </c>
      <c r="CI8" s="1003"/>
      <c r="CJ8" s="1003"/>
      <c r="CK8" s="1003"/>
      <c r="CL8" s="1004"/>
      <c r="CM8" s="1002">
        <v>56</v>
      </c>
      <c r="CN8" s="1003"/>
      <c r="CO8" s="1003"/>
      <c r="CP8" s="1003"/>
      <c r="CQ8" s="1004"/>
      <c r="CR8" s="1002">
        <v>59</v>
      </c>
      <c r="CS8" s="1003"/>
      <c r="CT8" s="1003"/>
      <c r="CU8" s="1003"/>
      <c r="CV8" s="1004"/>
      <c r="CW8" s="1002">
        <v>15</v>
      </c>
      <c r="CX8" s="1003"/>
      <c r="CY8" s="1003"/>
      <c r="CZ8" s="1003"/>
      <c r="DA8" s="1004"/>
      <c r="DB8" s="1002" t="s">
        <v>485</v>
      </c>
      <c r="DC8" s="1003"/>
      <c r="DD8" s="1003"/>
      <c r="DE8" s="1003"/>
      <c r="DF8" s="1004"/>
      <c r="DG8" s="1002" t="s">
        <v>485</v>
      </c>
      <c r="DH8" s="1003"/>
      <c r="DI8" s="1003"/>
      <c r="DJ8" s="1003"/>
      <c r="DK8" s="1004"/>
      <c r="DL8" s="1002" t="s">
        <v>485</v>
      </c>
      <c r="DM8" s="1003"/>
      <c r="DN8" s="1003"/>
      <c r="DO8" s="1003"/>
      <c r="DP8" s="1004"/>
      <c r="DQ8" s="1002" t="s">
        <v>485</v>
      </c>
      <c r="DR8" s="1003"/>
      <c r="DS8" s="1003"/>
      <c r="DT8" s="1003"/>
      <c r="DU8" s="1004"/>
      <c r="DV8" s="1005"/>
      <c r="DW8" s="1006"/>
      <c r="DX8" s="1006"/>
      <c r="DY8" s="1006"/>
      <c r="DZ8" s="1007"/>
      <c r="EA8" s="216"/>
    </row>
    <row r="9" spans="1:131" s="217" customFormat="1" ht="26.25" customHeight="1" x14ac:dyDescent="0.15">
      <c r="A9" s="220">
        <v>3</v>
      </c>
      <c r="B9" s="1043"/>
      <c r="C9" s="1044"/>
      <c r="D9" s="1044"/>
      <c r="E9" s="1044"/>
      <c r="F9" s="1044"/>
      <c r="G9" s="1044"/>
      <c r="H9" s="1044"/>
      <c r="I9" s="1044"/>
      <c r="J9" s="1044"/>
      <c r="K9" s="1044"/>
      <c r="L9" s="1044"/>
      <c r="M9" s="1044"/>
      <c r="N9" s="1044"/>
      <c r="O9" s="1044"/>
      <c r="P9" s="1045"/>
      <c r="Q9" s="1051"/>
      <c r="R9" s="1052"/>
      <c r="S9" s="1052"/>
      <c r="T9" s="1052"/>
      <c r="U9" s="1052"/>
      <c r="V9" s="1052"/>
      <c r="W9" s="1052"/>
      <c r="X9" s="1052"/>
      <c r="Y9" s="1052"/>
      <c r="Z9" s="1052"/>
      <c r="AA9" s="1052"/>
      <c r="AB9" s="1052"/>
      <c r="AC9" s="1052"/>
      <c r="AD9" s="1052"/>
      <c r="AE9" s="1053"/>
      <c r="AF9" s="1048"/>
      <c r="AG9" s="1049"/>
      <c r="AH9" s="1049"/>
      <c r="AI9" s="1049"/>
      <c r="AJ9" s="1050"/>
      <c r="AK9" s="1093"/>
      <c r="AL9" s="1094"/>
      <c r="AM9" s="1094"/>
      <c r="AN9" s="1094"/>
      <c r="AO9" s="1094"/>
      <c r="AP9" s="1094"/>
      <c r="AQ9" s="1094"/>
      <c r="AR9" s="1094"/>
      <c r="AS9" s="1094"/>
      <c r="AT9" s="1094"/>
      <c r="AU9" s="1095"/>
      <c r="AV9" s="1095"/>
      <c r="AW9" s="1095"/>
      <c r="AX9" s="1095"/>
      <c r="AY9" s="1096"/>
      <c r="AZ9" s="214"/>
      <c r="BA9" s="214"/>
      <c r="BB9" s="214"/>
      <c r="BC9" s="214"/>
      <c r="BD9" s="214"/>
      <c r="BE9" s="215"/>
      <c r="BF9" s="215"/>
      <c r="BG9" s="215"/>
      <c r="BH9" s="215"/>
      <c r="BI9" s="215"/>
      <c r="BJ9" s="215"/>
      <c r="BK9" s="215"/>
      <c r="BL9" s="215"/>
      <c r="BM9" s="215"/>
      <c r="BN9" s="215"/>
      <c r="BO9" s="215"/>
      <c r="BP9" s="215"/>
      <c r="BQ9" s="220">
        <v>3</v>
      </c>
      <c r="BR9" s="221"/>
      <c r="BS9" s="1005"/>
      <c r="BT9" s="1006"/>
      <c r="BU9" s="1006"/>
      <c r="BV9" s="1006"/>
      <c r="BW9" s="1006"/>
      <c r="BX9" s="1006"/>
      <c r="BY9" s="1006"/>
      <c r="BZ9" s="1006"/>
      <c r="CA9" s="1006"/>
      <c r="CB9" s="1006"/>
      <c r="CC9" s="1006"/>
      <c r="CD9" s="1006"/>
      <c r="CE9" s="1006"/>
      <c r="CF9" s="1006"/>
      <c r="CG9" s="1027"/>
      <c r="CH9" s="1002"/>
      <c r="CI9" s="1003"/>
      <c r="CJ9" s="1003"/>
      <c r="CK9" s="1003"/>
      <c r="CL9" s="1004"/>
      <c r="CM9" s="1002"/>
      <c r="CN9" s="1003"/>
      <c r="CO9" s="1003"/>
      <c r="CP9" s="1003"/>
      <c r="CQ9" s="1004"/>
      <c r="CR9" s="1002"/>
      <c r="CS9" s="1003"/>
      <c r="CT9" s="1003"/>
      <c r="CU9" s="1003"/>
      <c r="CV9" s="1004"/>
      <c r="CW9" s="1002"/>
      <c r="CX9" s="1003"/>
      <c r="CY9" s="1003"/>
      <c r="CZ9" s="1003"/>
      <c r="DA9" s="1004"/>
      <c r="DB9" s="1002"/>
      <c r="DC9" s="1003"/>
      <c r="DD9" s="1003"/>
      <c r="DE9" s="1003"/>
      <c r="DF9" s="1004"/>
      <c r="DG9" s="1002"/>
      <c r="DH9" s="1003"/>
      <c r="DI9" s="1003"/>
      <c r="DJ9" s="1003"/>
      <c r="DK9" s="1004"/>
      <c r="DL9" s="1002"/>
      <c r="DM9" s="1003"/>
      <c r="DN9" s="1003"/>
      <c r="DO9" s="1003"/>
      <c r="DP9" s="1004"/>
      <c r="DQ9" s="1002"/>
      <c r="DR9" s="1003"/>
      <c r="DS9" s="1003"/>
      <c r="DT9" s="1003"/>
      <c r="DU9" s="1004"/>
      <c r="DV9" s="1005"/>
      <c r="DW9" s="1006"/>
      <c r="DX9" s="1006"/>
      <c r="DY9" s="1006"/>
      <c r="DZ9" s="1007"/>
      <c r="EA9" s="216"/>
    </row>
    <row r="10" spans="1:131" s="217" customFormat="1" ht="26.25" customHeight="1" x14ac:dyDescent="0.15">
      <c r="A10" s="220">
        <v>4</v>
      </c>
      <c r="B10" s="1043"/>
      <c r="C10" s="1044"/>
      <c r="D10" s="1044"/>
      <c r="E10" s="1044"/>
      <c r="F10" s="1044"/>
      <c r="G10" s="1044"/>
      <c r="H10" s="1044"/>
      <c r="I10" s="1044"/>
      <c r="J10" s="1044"/>
      <c r="K10" s="1044"/>
      <c r="L10" s="1044"/>
      <c r="M10" s="1044"/>
      <c r="N10" s="1044"/>
      <c r="O10" s="1044"/>
      <c r="P10" s="1045"/>
      <c r="Q10" s="1051"/>
      <c r="R10" s="1052"/>
      <c r="S10" s="1052"/>
      <c r="T10" s="1052"/>
      <c r="U10" s="1052"/>
      <c r="V10" s="1052"/>
      <c r="W10" s="1052"/>
      <c r="X10" s="1052"/>
      <c r="Y10" s="1052"/>
      <c r="Z10" s="1052"/>
      <c r="AA10" s="1052"/>
      <c r="AB10" s="1052"/>
      <c r="AC10" s="1052"/>
      <c r="AD10" s="1052"/>
      <c r="AE10" s="1053"/>
      <c r="AF10" s="1048"/>
      <c r="AG10" s="1049"/>
      <c r="AH10" s="1049"/>
      <c r="AI10" s="1049"/>
      <c r="AJ10" s="1050"/>
      <c r="AK10" s="1093"/>
      <c r="AL10" s="1094"/>
      <c r="AM10" s="1094"/>
      <c r="AN10" s="1094"/>
      <c r="AO10" s="1094"/>
      <c r="AP10" s="1094"/>
      <c r="AQ10" s="1094"/>
      <c r="AR10" s="1094"/>
      <c r="AS10" s="1094"/>
      <c r="AT10" s="1094"/>
      <c r="AU10" s="1095"/>
      <c r="AV10" s="1095"/>
      <c r="AW10" s="1095"/>
      <c r="AX10" s="1095"/>
      <c r="AY10" s="1096"/>
      <c r="AZ10" s="214"/>
      <c r="BA10" s="214"/>
      <c r="BB10" s="214"/>
      <c r="BC10" s="214"/>
      <c r="BD10" s="214"/>
      <c r="BE10" s="215"/>
      <c r="BF10" s="215"/>
      <c r="BG10" s="215"/>
      <c r="BH10" s="215"/>
      <c r="BI10" s="215"/>
      <c r="BJ10" s="215"/>
      <c r="BK10" s="215"/>
      <c r="BL10" s="215"/>
      <c r="BM10" s="215"/>
      <c r="BN10" s="215"/>
      <c r="BO10" s="215"/>
      <c r="BP10" s="215"/>
      <c r="BQ10" s="220">
        <v>4</v>
      </c>
      <c r="BR10" s="221"/>
      <c r="BS10" s="1005"/>
      <c r="BT10" s="1006"/>
      <c r="BU10" s="1006"/>
      <c r="BV10" s="1006"/>
      <c r="BW10" s="1006"/>
      <c r="BX10" s="1006"/>
      <c r="BY10" s="1006"/>
      <c r="BZ10" s="1006"/>
      <c r="CA10" s="1006"/>
      <c r="CB10" s="1006"/>
      <c r="CC10" s="1006"/>
      <c r="CD10" s="1006"/>
      <c r="CE10" s="1006"/>
      <c r="CF10" s="1006"/>
      <c r="CG10" s="1027"/>
      <c r="CH10" s="1002"/>
      <c r="CI10" s="1003"/>
      <c r="CJ10" s="1003"/>
      <c r="CK10" s="1003"/>
      <c r="CL10" s="1004"/>
      <c r="CM10" s="1002"/>
      <c r="CN10" s="1003"/>
      <c r="CO10" s="1003"/>
      <c r="CP10" s="1003"/>
      <c r="CQ10" s="1004"/>
      <c r="CR10" s="1002"/>
      <c r="CS10" s="1003"/>
      <c r="CT10" s="1003"/>
      <c r="CU10" s="1003"/>
      <c r="CV10" s="1004"/>
      <c r="CW10" s="1002"/>
      <c r="CX10" s="1003"/>
      <c r="CY10" s="1003"/>
      <c r="CZ10" s="1003"/>
      <c r="DA10" s="1004"/>
      <c r="DB10" s="1002"/>
      <c r="DC10" s="1003"/>
      <c r="DD10" s="1003"/>
      <c r="DE10" s="1003"/>
      <c r="DF10" s="1004"/>
      <c r="DG10" s="1002"/>
      <c r="DH10" s="1003"/>
      <c r="DI10" s="1003"/>
      <c r="DJ10" s="1003"/>
      <c r="DK10" s="1004"/>
      <c r="DL10" s="1002"/>
      <c r="DM10" s="1003"/>
      <c r="DN10" s="1003"/>
      <c r="DO10" s="1003"/>
      <c r="DP10" s="1004"/>
      <c r="DQ10" s="1002"/>
      <c r="DR10" s="1003"/>
      <c r="DS10" s="1003"/>
      <c r="DT10" s="1003"/>
      <c r="DU10" s="1004"/>
      <c r="DV10" s="1005"/>
      <c r="DW10" s="1006"/>
      <c r="DX10" s="1006"/>
      <c r="DY10" s="1006"/>
      <c r="DZ10" s="1007"/>
      <c r="EA10" s="216"/>
    </row>
    <row r="11" spans="1:131" s="217" customFormat="1" ht="26.25" customHeight="1" x14ac:dyDescent="0.15">
      <c r="A11" s="220">
        <v>5</v>
      </c>
      <c r="B11" s="1043"/>
      <c r="C11" s="1044"/>
      <c r="D11" s="1044"/>
      <c r="E11" s="1044"/>
      <c r="F11" s="1044"/>
      <c r="G11" s="1044"/>
      <c r="H11" s="1044"/>
      <c r="I11" s="1044"/>
      <c r="J11" s="1044"/>
      <c r="K11" s="1044"/>
      <c r="L11" s="1044"/>
      <c r="M11" s="1044"/>
      <c r="N11" s="1044"/>
      <c r="O11" s="1044"/>
      <c r="P11" s="1045"/>
      <c r="Q11" s="1051"/>
      <c r="R11" s="1052"/>
      <c r="S11" s="1052"/>
      <c r="T11" s="1052"/>
      <c r="U11" s="1052"/>
      <c r="V11" s="1052"/>
      <c r="W11" s="1052"/>
      <c r="X11" s="1052"/>
      <c r="Y11" s="1052"/>
      <c r="Z11" s="1052"/>
      <c r="AA11" s="1052"/>
      <c r="AB11" s="1052"/>
      <c r="AC11" s="1052"/>
      <c r="AD11" s="1052"/>
      <c r="AE11" s="1053"/>
      <c r="AF11" s="1048"/>
      <c r="AG11" s="1049"/>
      <c r="AH11" s="1049"/>
      <c r="AI11" s="1049"/>
      <c r="AJ11" s="1050"/>
      <c r="AK11" s="1093"/>
      <c r="AL11" s="1094"/>
      <c r="AM11" s="1094"/>
      <c r="AN11" s="1094"/>
      <c r="AO11" s="1094"/>
      <c r="AP11" s="1094"/>
      <c r="AQ11" s="1094"/>
      <c r="AR11" s="1094"/>
      <c r="AS11" s="1094"/>
      <c r="AT11" s="1094"/>
      <c r="AU11" s="1095"/>
      <c r="AV11" s="1095"/>
      <c r="AW11" s="1095"/>
      <c r="AX11" s="1095"/>
      <c r="AY11" s="1096"/>
      <c r="AZ11" s="214"/>
      <c r="BA11" s="214"/>
      <c r="BB11" s="214"/>
      <c r="BC11" s="214"/>
      <c r="BD11" s="214"/>
      <c r="BE11" s="215"/>
      <c r="BF11" s="215"/>
      <c r="BG11" s="215"/>
      <c r="BH11" s="215"/>
      <c r="BI11" s="215"/>
      <c r="BJ11" s="215"/>
      <c r="BK11" s="215"/>
      <c r="BL11" s="215"/>
      <c r="BM11" s="215"/>
      <c r="BN11" s="215"/>
      <c r="BO11" s="215"/>
      <c r="BP11" s="215"/>
      <c r="BQ11" s="220">
        <v>5</v>
      </c>
      <c r="BR11" s="221"/>
      <c r="BS11" s="1005"/>
      <c r="BT11" s="1006"/>
      <c r="BU11" s="1006"/>
      <c r="BV11" s="1006"/>
      <c r="BW11" s="1006"/>
      <c r="BX11" s="1006"/>
      <c r="BY11" s="1006"/>
      <c r="BZ11" s="1006"/>
      <c r="CA11" s="1006"/>
      <c r="CB11" s="1006"/>
      <c r="CC11" s="1006"/>
      <c r="CD11" s="1006"/>
      <c r="CE11" s="1006"/>
      <c r="CF11" s="1006"/>
      <c r="CG11" s="1027"/>
      <c r="CH11" s="1002"/>
      <c r="CI11" s="1003"/>
      <c r="CJ11" s="1003"/>
      <c r="CK11" s="1003"/>
      <c r="CL11" s="1004"/>
      <c r="CM11" s="1002"/>
      <c r="CN11" s="1003"/>
      <c r="CO11" s="1003"/>
      <c r="CP11" s="1003"/>
      <c r="CQ11" s="1004"/>
      <c r="CR11" s="1002"/>
      <c r="CS11" s="1003"/>
      <c r="CT11" s="1003"/>
      <c r="CU11" s="1003"/>
      <c r="CV11" s="1004"/>
      <c r="CW11" s="1002"/>
      <c r="CX11" s="1003"/>
      <c r="CY11" s="1003"/>
      <c r="CZ11" s="1003"/>
      <c r="DA11" s="1004"/>
      <c r="DB11" s="1002"/>
      <c r="DC11" s="1003"/>
      <c r="DD11" s="1003"/>
      <c r="DE11" s="1003"/>
      <c r="DF11" s="1004"/>
      <c r="DG11" s="1002"/>
      <c r="DH11" s="1003"/>
      <c r="DI11" s="1003"/>
      <c r="DJ11" s="1003"/>
      <c r="DK11" s="1004"/>
      <c r="DL11" s="1002"/>
      <c r="DM11" s="1003"/>
      <c r="DN11" s="1003"/>
      <c r="DO11" s="1003"/>
      <c r="DP11" s="1004"/>
      <c r="DQ11" s="1002"/>
      <c r="DR11" s="1003"/>
      <c r="DS11" s="1003"/>
      <c r="DT11" s="1003"/>
      <c r="DU11" s="1004"/>
      <c r="DV11" s="1005"/>
      <c r="DW11" s="1006"/>
      <c r="DX11" s="1006"/>
      <c r="DY11" s="1006"/>
      <c r="DZ11" s="1007"/>
      <c r="EA11" s="216"/>
    </row>
    <row r="12" spans="1:131" s="217" customFormat="1" ht="26.25" customHeight="1" x14ac:dyDescent="0.15">
      <c r="A12" s="220">
        <v>6</v>
      </c>
      <c r="B12" s="1043"/>
      <c r="C12" s="1044"/>
      <c r="D12" s="1044"/>
      <c r="E12" s="1044"/>
      <c r="F12" s="1044"/>
      <c r="G12" s="1044"/>
      <c r="H12" s="1044"/>
      <c r="I12" s="1044"/>
      <c r="J12" s="1044"/>
      <c r="K12" s="1044"/>
      <c r="L12" s="1044"/>
      <c r="M12" s="1044"/>
      <c r="N12" s="1044"/>
      <c r="O12" s="1044"/>
      <c r="P12" s="1045"/>
      <c r="Q12" s="1051"/>
      <c r="R12" s="1052"/>
      <c r="S12" s="1052"/>
      <c r="T12" s="1052"/>
      <c r="U12" s="1052"/>
      <c r="V12" s="1052"/>
      <c r="W12" s="1052"/>
      <c r="X12" s="1052"/>
      <c r="Y12" s="1052"/>
      <c r="Z12" s="1052"/>
      <c r="AA12" s="1052"/>
      <c r="AB12" s="1052"/>
      <c r="AC12" s="1052"/>
      <c r="AD12" s="1052"/>
      <c r="AE12" s="1053"/>
      <c r="AF12" s="1048"/>
      <c r="AG12" s="1049"/>
      <c r="AH12" s="1049"/>
      <c r="AI12" s="1049"/>
      <c r="AJ12" s="1050"/>
      <c r="AK12" s="1093"/>
      <c r="AL12" s="1094"/>
      <c r="AM12" s="1094"/>
      <c r="AN12" s="1094"/>
      <c r="AO12" s="1094"/>
      <c r="AP12" s="1094"/>
      <c r="AQ12" s="1094"/>
      <c r="AR12" s="1094"/>
      <c r="AS12" s="1094"/>
      <c r="AT12" s="1094"/>
      <c r="AU12" s="1095"/>
      <c r="AV12" s="1095"/>
      <c r="AW12" s="1095"/>
      <c r="AX12" s="1095"/>
      <c r="AY12" s="1096"/>
      <c r="AZ12" s="214"/>
      <c r="BA12" s="214"/>
      <c r="BB12" s="214"/>
      <c r="BC12" s="214"/>
      <c r="BD12" s="214"/>
      <c r="BE12" s="215"/>
      <c r="BF12" s="215"/>
      <c r="BG12" s="215"/>
      <c r="BH12" s="215"/>
      <c r="BI12" s="215"/>
      <c r="BJ12" s="215"/>
      <c r="BK12" s="215"/>
      <c r="BL12" s="215"/>
      <c r="BM12" s="215"/>
      <c r="BN12" s="215"/>
      <c r="BO12" s="215"/>
      <c r="BP12" s="215"/>
      <c r="BQ12" s="220">
        <v>6</v>
      </c>
      <c r="BR12" s="221"/>
      <c r="BS12" s="1005"/>
      <c r="BT12" s="1006"/>
      <c r="BU12" s="1006"/>
      <c r="BV12" s="1006"/>
      <c r="BW12" s="1006"/>
      <c r="BX12" s="1006"/>
      <c r="BY12" s="1006"/>
      <c r="BZ12" s="1006"/>
      <c r="CA12" s="1006"/>
      <c r="CB12" s="1006"/>
      <c r="CC12" s="1006"/>
      <c r="CD12" s="1006"/>
      <c r="CE12" s="1006"/>
      <c r="CF12" s="1006"/>
      <c r="CG12" s="1027"/>
      <c r="CH12" s="1002"/>
      <c r="CI12" s="1003"/>
      <c r="CJ12" s="1003"/>
      <c r="CK12" s="1003"/>
      <c r="CL12" s="1004"/>
      <c r="CM12" s="1002"/>
      <c r="CN12" s="1003"/>
      <c r="CO12" s="1003"/>
      <c r="CP12" s="1003"/>
      <c r="CQ12" s="1004"/>
      <c r="CR12" s="1002"/>
      <c r="CS12" s="1003"/>
      <c r="CT12" s="1003"/>
      <c r="CU12" s="1003"/>
      <c r="CV12" s="1004"/>
      <c r="CW12" s="1002"/>
      <c r="CX12" s="1003"/>
      <c r="CY12" s="1003"/>
      <c r="CZ12" s="1003"/>
      <c r="DA12" s="1004"/>
      <c r="DB12" s="1002"/>
      <c r="DC12" s="1003"/>
      <c r="DD12" s="1003"/>
      <c r="DE12" s="1003"/>
      <c r="DF12" s="1004"/>
      <c r="DG12" s="1002"/>
      <c r="DH12" s="1003"/>
      <c r="DI12" s="1003"/>
      <c r="DJ12" s="1003"/>
      <c r="DK12" s="1004"/>
      <c r="DL12" s="1002"/>
      <c r="DM12" s="1003"/>
      <c r="DN12" s="1003"/>
      <c r="DO12" s="1003"/>
      <c r="DP12" s="1004"/>
      <c r="DQ12" s="1002"/>
      <c r="DR12" s="1003"/>
      <c r="DS12" s="1003"/>
      <c r="DT12" s="1003"/>
      <c r="DU12" s="1004"/>
      <c r="DV12" s="1005"/>
      <c r="DW12" s="1006"/>
      <c r="DX12" s="1006"/>
      <c r="DY12" s="1006"/>
      <c r="DZ12" s="1007"/>
      <c r="EA12" s="216"/>
    </row>
    <row r="13" spans="1:131" s="217" customFormat="1" ht="26.25" customHeight="1" x14ac:dyDescent="0.15">
      <c r="A13" s="220">
        <v>7</v>
      </c>
      <c r="B13" s="1043"/>
      <c r="C13" s="1044"/>
      <c r="D13" s="1044"/>
      <c r="E13" s="1044"/>
      <c r="F13" s="1044"/>
      <c r="G13" s="1044"/>
      <c r="H13" s="1044"/>
      <c r="I13" s="1044"/>
      <c r="J13" s="1044"/>
      <c r="K13" s="1044"/>
      <c r="L13" s="1044"/>
      <c r="M13" s="1044"/>
      <c r="N13" s="1044"/>
      <c r="O13" s="1044"/>
      <c r="P13" s="1045"/>
      <c r="Q13" s="1051"/>
      <c r="R13" s="1052"/>
      <c r="S13" s="1052"/>
      <c r="T13" s="1052"/>
      <c r="U13" s="1052"/>
      <c r="V13" s="1052"/>
      <c r="W13" s="1052"/>
      <c r="X13" s="1052"/>
      <c r="Y13" s="1052"/>
      <c r="Z13" s="1052"/>
      <c r="AA13" s="1052"/>
      <c r="AB13" s="1052"/>
      <c r="AC13" s="1052"/>
      <c r="AD13" s="1052"/>
      <c r="AE13" s="1053"/>
      <c r="AF13" s="1048"/>
      <c r="AG13" s="1049"/>
      <c r="AH13" s="1049"/>
      <c r="AI13" s="1049"/>
      <c r="AJ13" s="1050"/>
      <c r="AK13" s="1093"/>
      <c r="AL13" s="1094"/>
      <c r="AM13" s="1094"/>
      <c r="AN13" s="1094"/>
      <c r="AO13" s="1094"/>
      <c r="AP13" s="1094"/>
      <c r="AQ13" s="1094"/>
      <c r="AR13" s="1094"/>
      <c r="AS13" s="1094"/>
      <c r="AT13" s="1094"/>
      <c r="AU13" s="1095"/>
      <c r="AV13" s="1095"/>
      <c r="AW13" s="1095"/>
      <c r="AX13" s="1095"/>
      <c r="AY13" s="1096"/>
      <c r="AZ13" s="214"/>
      <c r="BA13" s="214"/>
      <c r="BB13" s="214"/>
      <c r="BC13" s="214"/>
      <c r="BD13" s="214"/>
      <c r="BE13" s="215"/>
      <c r="BF13" s="215"/>
      <c r="BG13" s="215"/>
      <c r="BH13" s="215"/>
      <c r="BI13" s="215"/>
      <c r="BJ13" s="215"/>
      <c r="BK13" s="215"/>
      <c r="BL13" s="215"/>
      <c r="BM13" s="215"/>
      <c r="BN13" s="215"/>
      <c r="BO13" s="215"/>
      <c r="BP13" s="215"/>
      <c r="BQ13" s="220">
        <v>7</v>
      </c>
      <c r="BR13" s="221"/>
      <c r="BS13" s="1005"/>
      <c r="BT13" s="1006"/>
      <c r="BU13" s="1006"/>
      <c r="BV13" s="1006"/>
      <c r="BW13" s="1006"/>
      <c r="BX13" s="1006"/>
      <c r="BY13" s="1006"/>
      <c r="BZ13" s="1006"/>
      <c r="CA13" s="1006"/>
      <c r="CB13" s="1006"/>
      <c r="CC13" s="1006"/>
      <c r="CD13" s="1006"/>
      <c r="CE13" s="1006"/>
      <c r="CF13" s="1006"/>
      <c r="CG13" s="1027"/>
      <c r="CH13" s="1002"/>
      <c r="CI13" s="1003"/>
      <c r="CJ13" s="1003"/>
      <c r="CK13" s="1003"/>
      <c r="CL13" s="1004"/>
      <c r="CM13" s="1002"/>
      <c r="CN13" s="1003"/>
      <c r="CO13" s="1003"/>
      <c r="CP13" s="1003"/>
      <c r="CQ13" s="1004"/>
      <c r="CR13" s="1002"/>
      <c r="CS13" s="1003"/>
      <c r="CT13" s="1003"/>
      <c r="CU13" s="1003"/>
      <c r="CV13" s="1004"/>
      <c r="CW13" s="1002"/>
      <c r="CX13" s="1003"/>
      <c r="CY13" s="1003"/>
      <c r="CZ13" s="1003"/>
      <c r="DA13" s="1004"/>
      <c r="DB13" s="1002"/>
      <c r="DC13" s="1003"/>
      <c r="DD13" s="1003"/>
      <c r="DE13" s="1003"/>
      <c r="DF13" s="1004"/>
      <c r="DG13" s="1002"/>
      <c r="DH13" s="1003"/>
      <c r="DI13" s="1003"/>
      <c r="DJ13" s="1003"/>
      <c r="DK13" s="1004"/>
      <c r="DL13" s="1002"/>
      <c r="DM13" s="1003"/>
      <c r="DN13" s="1003"/>
      <c r="DO13" s="1003"/>
      <c r="DP13" s="1004"/>
      <c r="DQ13" s="1002"/>
      <c r="DR13" s="1003"/>
      <c r="DS13" s="1003"/>
      <c r="DT13" s="1003"/>
      <c r="DU13" s="1004"/>
      <c r="DV13" s="1005"/>
      <c r="DW13" s="1006"/>
      <c r="DX13" s="1006"/>
      <c r="DY13" s="1006"/>
      <c r="DZ13" s="1007"/>
      <c r="EA13" s="216"/>
    </row>
    <row r="14" spans="1:131" s="217" customFormat="1" ht="26.25" customHeight="1" x14ac:dyDescent="0.15">
      <c r="A14" s="220">
        <v>8</v>
      </c>
      <c r="B14" s="1043"/>
      <c r="C14" s="1044"/>
      <c r="D14" s="1044"/>
      <c r="E14" s="1044"/>
      <c r="F14" s="1044"/>
      <c r="G14" s="1044"/>
      <c r="H14" s="1044"/>
      <c r="I14" s="1044"/>
      <c r="J14" s="1044"/>
      <c r="K14" s="1044"/>
      <c r="L14" s="1044"/>
      <c r="M14" s="1044"/>
      <c r="N14" s="1044"/>
      <c r="O14" s="1044"/>
      <c r="P14" s="1045"/>
      <c r="Q14" s="1051"/>
      <c r="R14" s="1052"/>
      <c r="S14" s="1052"/>
      <c r="T14" s="1052"/>
      <c r="U14" s="1052"/>
      <c r="V14" s="1052"/>
      <c r="W14" s="1052"/>
      <c r="X14" s="1052"/>
      <c r="Y14" s="1052"/>
      <c r="Z14" s="1052"/>
      <c r="AA14" s="1052"/>
      <c r="AB14" s="1052"/>
      <c r="AC14" s="1052"/>
      <c r="AD14" s="1052"/>
      <c r="AE14" s="1053"/>
      <c r="AF14" s="1048"/>
      <c r="AG14" s="1049"/>
      <c r="AH14" s="1049"/>
      <c r="AI14" s="1049"/>
      <c r="AJ14" s="1050"/>
      <c r="AK14" s="1093"/>
      <c r="AL14" s="1094"/>
      <c r="AM14" s="1094"/>
      <c r="AN14" s="1094"/>
      <c r="AO14" s="1094"/>
      <c r="AP14" s="1094"/>
      <c r="AQ14" s="1094"/>
      <c r="AR14" s="1094"/>
      <c r="AS14" s="1094"/>
      <c r="AT14" s="1094"/>
      <c r="AU14" s="1095"/>
      <c r="AV14" s="1095"/>
      <c r="AW14" s="1095"/>
      <c r="AX14" s="1095"/>
      <c r="AY14" s="1096"/>
      <c r="AZ14" s="214"/>
      <c r="BA14" s="214"/>
      <c r="BB14" s="214"/>
      <c r="BC14" s="214"/>
      <c r="BD14" s="214"/>
      <c r="BE14" s="215"/>
      <c r="BF14" s="215"/>
      <c r="BG14" s="215"/>
      <c r="BH14" s="215"/>
      <c r="BI14" s="215"/>
      <c r="BJ14" s="215"/>
      <c r="BK14" s="215"/>
      <c r="BL14" s="215"/>
      <c r="BM14" s="215"/>
      <c r="BN14" s="215"/>
      <c r="BO14" s="215"/>
      <c r="BP14" s="215"/>
      <c r="BQ14" s="220">
        <v>8</v>
      </c>
      <c r="BR14" s="221"/>
      <c r="BS14" s="1005"/>
      <c r="BT14" s="1006"/>
      <c r="BU14" s="1006"/>
      <c r="BV14" s="1006"/>
      <c r="BW14" s="1006"/>
      <c r="BX14" s="1006"/>
      <c r="BY14" s="1006"/>
      <c r="BZ14" s="1006"/>
      <c r="CA14" s="1006"/>
      <c r="CB14" s="1006"/>
      <c r="CC14" s="1006"/>
      <c r="CD14" s="1006"/>
      <c r="CE14" s="1006"/>
      <c r="CF14" s="1006"/>
      <c r="CG14" s="1027"/>
      <c r="CH14" s="1002"/>
      <c r="CI14" s="1003"/>
      <c r="CJ14" s="1003"/>
      <c r="CK14" s="1003"/>
      <c r="CL14" s="1004"/>
      <c r="CM14" s="1002"/>
      <c r="CN14" s="1003"/>
      <c r="CO14" s="1003"/>
      <c r="CP14" s="1003"/>
      <c r="CQ14" s="1004"/>
      <c r="CR14" s="1002"/>
      <c r="CS14" s="1003"/>
      <c r="CT14" s="1003"/>
      <c r="CU14" s="1003"/>
      <c r="CV14" s="1004"/>
      <c r="CW14" s="1002"/>
      <c r="CX14" s="1003"/>
      <c r="CY14" s="1003"/>
      <c r="CZ14" s="1003"/>
      <c r="DA14" s="1004"/>
      <c r="DB14" s="1002"/>
      <c r="DC14" s="1003"/>
      <c r="DD14" s="1003"/>
      <c r="DE14" s="1003"/>
      <c r="DF14" s="1004"/>
      <c r="DG14" s="1002"/>
      <c r="DH14" s="1003"/>
      <c r="DI14" s="1003"/>
      <c r="DJ14" s="1003"/>
      <c r="DK14" s="1004"/>
      <c r="DL14" s="1002"/>
      <c r="DM14" s="1003"/>
      <c r="DN14" s="1003"/>
      <c r="DO14" s="1003"/>
      <c r="DP14" s="1004"/>
      <c r="DQ14" s="1002"/>
      <c r="DR14" s="1003"/>
      <c r="DS14" s="1003"/>
      <c r="DT14" s="1003"/>
      <c r="DU14" s="1004"/>
      <c r="DV14" s="1005"/>
      <c r="DW14" s="1006"/>
      <c r="DX14" s="1006"/>
      <c r="DY14" s="1006"/>
      <c r="DZ14" s="1007"/>
      <c r="EA14" s="216"/>
    </row>
    <row r="15" spans="1:131" s="217" customFormat="1" ht="26.25" customHeight="1" x14ac:dyDescent="0.15">
      <c r="A15" s="220">
        <v>9</v>
      </c>
      <c r="B15" s="1043"/>
      <c r="C15" s="1044"/>
      <c r="D15" s="1044"/>
      <c r="E15" s="1044"/>
      <c r="F15" s="1044"/>
      <c r="G15" s="1044"/>
      <c r="H15" s="1044"/>
      <c r="I15" s="1044"/>
      <c r="J15" s="1044"/>
      <c r="K15" s="1044"/>
      <c r="L15" s="1044"/>
      <c r="M15" s="1044"/>
      <c r="N15" s="1044"/>
      <c r="O15" s="1044"/>
      <c r="P15" s="1045"/>
      <c r="Q15" s="1051"/>
      <c r="R15" s="1052"/>
      <c r="S15" s="1052"/>
      <c r="T15" s="1052"/>
      <c r="U15" s="1052"/>
      <c r="V15" s="1052"/>
      <c r="W15" s="1052"/>
      <c r="X15" s="1052"/>
      <c r="Y15" s="1052"/>
      <c r="Z15" s="1052"/>
      <c r="AA15" s="1052"/>
      <c r="AB15" s="1052"/>
      <c r="AC15" s="1052"/>
      <c r="AD15" s="1052"/>
      <c r="AE15" s="1053"/>
      <c r="AF15" s="1048"/>
      <c r="AG15" s="1049"/>
      <c r="AH15" s="1049"/>
      <c r="AI15" s="1049"/>
      <c r="AJ15" s="1050"/>
      <c r="AK15" s="1093"/>
      <c r="AL15" s="1094"/>
      <c r="AM15" s="1094"/>
      <c r="AN15" s="1094"/>
      <c r="AO15" s="1094"/>
      <c r="AP15" s="1094"/>
      <c r="AQ15" s="1094"/>
      <c r="AR15" s="1094"/>
      <c r="AS15" s="1094"/>
      <c r="AT15" s="1094"/>
      <c r="AU15" s="1095"/>
      <c r="AV15" s="1095"/>
      <c r="AW15" s="1095"/>
      <c r="AX15" s="1095"/>
      <c r="AY15" s="1096"/>
      <c r="AZ15" s="214"/>
      <c r="BA15" s="214"/>
      <c r="BB15" s="214"/>
      <c r="BC15" s="214"/>
      <c r="BD15" s="214"/>
      <c r="BE15" s="215"/>
      <c r="BF15" s="215"/>
      <c r="BG15" s="215"/>
      <c r="BH15" s="215"/>
      <c r="BI15" s="215"/>
      <c r="BJ15" s="215"/>
      <c r="BK15" s="215"/>
      <c r="BL15" s="215"/>
      <c r="BM15" s="215"/>
      <c r="BN15" s="215"/>
      <c r="BO15" s="215"/>
      <c r="BP15" s="215"/>
      <c r="BQ15" s="220">
        <v>9</v>
      </c>
      <c r="BR15" s="221"/>
      <c r="BS15" s="1005"/>
      <c r="BT15" s="1006"/>
      <c r="BU15" s="1006"/>
      <c r="BV15" s="1006"/>
      <c r="BW15" s="1006"/>
      <c r="BX15" s="1006"/>
      <c r="BY15" s="1006"/>
      <c r="BZ15" s="1006"/>
      <c r="CA15" s="1006"/>
      <c r="CB15" s="1006"/>
      <c r="CC15" s="1006"/>
      <c r="CD15" s="1006"/>
      <c r="CE15" s="1006"/>
      <c r="CF15" s="1006"/>
      <c r="CG15" s="1027"/>
      <c r="CH15" s="1002"/>
      <c r="CI15" s="1003"/>
      <c r="CJ15" s="1003"/>
      <c r="CK15" s="1003"/>
      <c r="CL15" s="1004"/>
      <c r="CM15" s="1002"/>
      <c r="CN15" s="1003"/>
      <c r="CO15" s="1003"/>
      <c r="CP15" s="1003"/>
      <c r="CQ15" s="1004"/>
      <c r="CR15" s="1002"/>
      <c r="CS15" s="1003"/>
      <c r="CT15" s="1003"/>
      <c r="CU15" s="1003"/>
      <c r="CV15" s="1004"/>
      <c r="CW15" s="1002"/>
      <c r="CX15" s="1003"/>
      <c r="CY15" s="1003"/>
      <c r="CZ15" s="1003"/>
      <c r="DA15" s="1004"/>
      <c r="DB15" s="1002"/>
      <c r="DC15" s="1003"/>
      <c r="DD15" s="1003"/>
      <c r="DE15" s="1003"/>
      <c r="DF15" s="1004"/>
      <c r="DG15" s="1002"/>
      <c r="DH15" s="1003"/>
      <c r="DI15" s="1003"/>
      <c r="DJ15" s="1003"/>
      <c r="DK15" s="1004"/>
      <c r="DL15" s="1002"/>
      <c r="DM15" s="1003"/>
      <c r="DN15" s="1003"/>
      <c r="DO15" s="1003"/>
      <c r="DP15" s="1004"/>
      <c r="DQ15" s="1002"/>
      <c r="DR15" s="1003"/>
      <c r="DS15" s="1003"/>
      <c r="DT15" s="1003"/>
      <c r="DU15" s="1004"/>
      <c r="DV15" s="1005"/>
      <c r="DW15" s="1006"/>
      <c r="DX15" s="1006"/>
      <c r="DY15" s="1006"/>
      <c r="DZ15" s="1007"/>
      <c r="EA15" s="216"/>
    </row>
    <row r="16" spans="1:131" s="217" customFormat="1" ht="26.25" customHeight="1" x14ac:dyDescent="0.15">
      <c r="A16" s="220">
        <v>10</v>
      </c>
      <c r="B16" s="1043"/>
      <c r="C16" s="1044"/>
      <c r="D16" s="1044"/>
      <c r="E16" s="1044"/>
      <c r="F16" s="1044"/>
      <c r="G16" s="1044"/>
      <c r="H16" s="1044"/>
      <c r="I16" s="1044"/>
      <c r="J16" s="1044"/>
      <c r="K16" s="1044"/>
      <c r="L16" s="1044"/>
      <c r="M16" s="1044"/>
      <c r="N16" s="1044"/>
      <c r="O16" s="1044"/>
      <c r="P16" s="1045"/>
      <c r="Q16" s="1051"/>
      <c r="R16" s="1052"/>
      <c r="S16" s="1052"/>
      <c r="T16" s="1052"/>
      <c r="U16" s="1052"/>
      <c r="V16" s="1052"/>
      <c r="W16" s="1052"/>
      <c r="X16" s="1052"/>
      <c r="Y16" s="1052"/>
      <c r="Z16" s="1052"/>
      <c r="AA16" s="1052"/>
      <c r="AB16" s="1052"/>
      <c r="AC16" s="1052"/>
      <c r="AD16" s="1052"/>
      <c r="AE16" s="1053"/>
      <c r="AF16" s="1048"/>
      <c r="AG16" s="1049"/>
      <c r="AH16" s="1049"/>
      <c r="AI16" s="1049"/>
      <c r="AJ16" s="1050"/>
      <c r="AK16" s="1093"/>
      <c r="AL16" s="1094"/>
      <c r="AM16" s="1094"/>
      <c r="AN16" s="1094"/>
      <c r="AO16" s="1094"/>
      <c r="AP16" s="1094"/>
      <c r="AQ16" s="1094"/>
      <c r="AR16" s="1094"/>
      <c r="AS16" s="1094"/>
      <c r="AT16" s="1094"/>
      <c r="AU16" s="1095"/>
      <c r="AV16" s="1095"/>
      <c r="AW16" s="1095"/>
      <c r="AX16" s="1095"/>
      <c r="AY16" s="1096"/>
      <c r="AZ16" s="214"/>
      <c r="BA16" s="214"/>
      <c r="BB16" s="214"/>
      <c r="BC16" s="214"/>
      <c r="BD16" s="214"/>
      <c r="BE16" s="215"/>
      <c r="BF16" s="215"/>
      <c r="BG16" s="215"/>
      <c r="BH16" s="215"/>
      <c r="BI16" s="215"/>
      <c r="BJ16" s="215"/>
      <c r="BK16" s="215"/>
      <c r="BL16" s="215"/>
      <c r="BM16" s="215"/>
      <c r="BN16" s="215"/>
      <c r="BO16" s="215"/>
      <c r="BP16" s="215"/>
      <c r="BQ16" s="220">
        <v>10</v>
      </c>
      <c r="BR16" s="221"/>
      <c r="BS16" s="1005"/>
      <c r="BT16" s="1006"/>
      <c r="BU16" s="1006"/>
      <c r="BV16" s="1006"/>
      <c r="BW16" s="1006"/>
      <c r="BX16" s="1006"/>
      <c r="BY16" s="1006"/>
      <c r="BZ16" s="1006"/>
      <c r="CA16" s="1006"/>
      <c r="CB16" s="1006"/>
      <c r="CC16" s="1006"/>
      <c r="CD16" s="1006"/>
      <c r="CE16" s="1006"/>
      <c r="CF16" s="1006"/>
      <c r="CG16" s="1027"/>
      <c r="CH16" s="1002"/>
      <c r="CI16" s="1003"/>
      <c r="CJ16" s="1003"/>
      <c r="CK16" s="1003"/>
      <c r="CL16" s="1004"/>
      <c r="CM16" s="1002"/>
      <c r="CN16" s="1003"/>
      <c r="CO16" s="1003"/>
      <c r="CP16" s="1003"/>
      <c r="CQ16" s="1004"/>
      <c r="CR16" s="1002"/>
      <c r="CS16" s="1003"/>
      <c r="CT16" s="1003"/>
      <c r="CU16" s="1003"/>
      <c r="CV16" s="1004"/>
      <c r="CW16" s="1002"/>
      <c r="CX16" s="1003"/>
      <c r="CY16" s="1003"/>
      <c r="CZ16" s="1003"/>
      <c r="DA16" s="1004"/>
      <c r="DB16" s="1002"/>
      <c r="DC16" s="1003"/>
      <c r="DD16" s="1003"/>
      <c r="DE16" s="1003"/>
      <c r="DF16" s="1004"/>
      <c r="DG16" s="1002"/>
      <c r="DH16" s="1003"/>
      <c r="DI16" s="1003"/>
      <c r="DJ16" s="1003"/>
      <c r="DK16" s="1004"/>
      <c r="DL16" s="1002"/>
      <c r="DM16" s="1003"/>
      <c r="DN16" s="1003"/>
      <c r="DO16" s="1003"/>
      <c r="DP16" s="1004"/>
      <c r="DQ16" s="1002"/>
      <c r="DR16" s="1003"/>
      <c r="DS16" s="1003"/>
      <c r="DT16" s="1003"/>
      <c r="DU16" s="1004"/>
      <c r="DV16" s="1005"/>
      <c r="DW16" s="1006"/>
      <c r="DX16" s="1006"/>
      <c r="DY16" s="1006"/>
      <c r="DZ16" s="1007"/>
      <c r="EA16" s="216"/>
    </row>
    <row r="17" spans="1:131" s="217" customFormat="1" ht="26.25" customHeight="1" x14ac:dyDescent="0.15">
      <c r="A17" s="220">
        <v>11</v>
      </c>
      <c r="B17" s="1043"/>
      <c r="C17" s="1044"/>
      <c r="D17" s="1044"/>
      <c r="E17" s="1044"/>
      <c r="F17" s="1044"/>
      <c r="G17" s="1044"/>
      <c r="H17" s="1044"/>
      <c r="I17" s="1044"/>
      <c r="J17" s="1044"/>
      <c r="K17" s="1044"/>
      <c r="L17" s="1044"/>
      <c r="M17" s="1044"/>
      <c r="N17" s="1044"/>
      <c r="O17" s="1044"/>
      <c r="P17" s="1045"/>
      <c r="Q17" s="1051"/>
      <c r="R17" s="1052"/>
      <c r="S17" s="1052"/>
      <c r="T17" s="1052"/>
      <c r="U17" s="1052"/>
      <c r="V17" s="1052"/>
      <c r="W17" s="1052"/>
      <c r="X17" s="1052"/>
      <c r="Y17" s="1052"/>
      <c r="Z17" s="1052"/>
      <c r="AA17" s="1052"/>
      <c r="AB17" s="1052"/>
      <c r="AC17" s="1052"/>
      <c r="AD17" s="1052"/>
      <c r="AE17" s="1053"/>
      <c r="AF17" s="1048"/>
      <c r="AG17" s="1049"/>
      <c r="AH17" s="1049"/>
      <c r="AI17" s="1049"/>
      <c r="AJ17" s="1050"/>
      <c r="AK17" s="1093"/>
      <c r="AL17" s="1094"/>
      <c r="AM17" s="1094"/>
      <c r="AN17" s="1094"/>
      <c r="AO17" s="1094"/>
      <c r="AP17" s="1094"/>
      <c r="AQ17" s="1094"/>
      <c r="AR17" s="1094"/>
      <c r="AS17" s="1094"/>
      <c r="AT17" s="1094"/>
      <c r="AU17" s="1095"/>
      <c r="AV17" s="1095"/>
      <c r="AW17" s="1095"/>
      <c r="AX17" s="1095"/>
      <c r="AY17" s="1096"/>
      <c r="AZ17" s="214"/>
      <c r="BA17" s="214"/>
      <c r="BB17" s="214"/>
      <c r="BC17" s="214"/>
      <c r="BD17" s="214"/>
      <c r="BE17" s="215"/>
      <c r="BF17" s="215"/>
      <c r="BG17" s="215"/>
      <c r="BH17" s="215"/>
      <c r="BI17" s="215"/>
      <c r="BJ17" s="215"/>
      <c r="BK17" s="215"/>
      <c r="BL17" s="215"/>
      <c r="BM17" s="215"/>
      <c r="BN17" s="215"/>
      <c r="BO17" s="215"/>
      <c r="BP17" s="215"/>
      <c r="BQ17" s="220">
        <v>11</v>
      </c>
      <c r="BR17" s="221"/>
      <c r="BS17" s="1005"/>
      <c r="BT17" s="1006"/>
      <c r="BU17" s="1006"/>
      <c r="BV17" s="1006"/>
      <c r="BW17" s="1006"/>
      <c r="BX17" s="1006"/>
      <c r="BY17" s="1006"/>
      <c r="BZ17" s="1006"/>
      <c r="CA17" s="1006"/>
      <c r="CB17" s="1006"/>
      <c r="CC17" s="1006"/>
      <c r="CD17" s="1006"/>
      <c r="CE17" s="1006"/>
      <c r="CF17" s="1006"/>
      <c r="CG17" s="1027"/>
      <c r="CH17" s="1002"/>
      <c r="CI17" s="1003"/>
      <c r="CJ17" s="1003"/>
      <c r="CK17" s="1003"/>
      <c r="CL17" s="1004"/>
      <c r="CM17" s="1002"/>
      <c r="CN17" s="1003"/>
      <c r="CO17" s="1003"/>
      <c r="CP17" s="1003"/>
      <c r="CQ17" s="1004"/>
      <c r="CR17" s="1002"/>
      <c r="CS17" s="1003"/>
      <c r="CT17" s="1003"/>
      <c r="CU17" s="1003"/>
      <c r="CV17" s="1004"/>
      <c r="CW17" s="1002"/>
      <c r="CX17" s="1003"/>
      <c r="CY17" s="1003"/>
      <c r="CZ17" s="1003"/>
      <c r="DA17" s="1004"/>
      <c r="DB17" s="1002"/>
      <c r="DC17" s="1003"/>
      <c r="DD17" s="1003"/>
      <c r="DE17" s="1003"/>
      <c r="DF17" s="1004"/>
      <c r="DG17" s="1002"/>
      <c r="DH17" s="1003"/>
      <c r="DI17" s="1003"/>
      <c r="DJ17" s="1003"/>
      <c r="DK17" s="1004"/>
      <c r="DL17" s="1002"/>
      <c r="DM17" s="1003"/>
      <c r="DN17" s="1003"/>
      <c r="DO17" s="1003"/>
      <c r="DP17" s="1004"/>
      <c r="DQ17" s="1002"/>
      <c r="DR17" s="1003"/>
      <c r="DS17" s="1003"/>
      <c r="DT17" s="1003"/>
      <c r="DU17" s="1004"/>
      <c r="DV17" s="1005"/>
      <c r="DW17" s="1006"/>
      <c r="DX17" s="1006"/>
      <c r="DY17" s="1006"/>
      <c r="DZ17" s="1007"/>
      <c r="EA17" s="216"/>
    </row>
    <row r="18" spans="1:131" s="217" customFormat="1" ht="26.25" customHeight="1" x14ac:dyDescent="0.15">
      <c r="A18" s="220">
        <v>12</v>
      </c>
      <c r="B18" s="1043"/>
      <c r="C18" s="1044"/>
      <c r="D18" s="1044"/>
      <c r="E18" s="1044"/>
      <c r="F18" s="1044"/>
      <c r="G18" s="1044"/>
      <c r="H18" s="1044"/>
      <c r="I18" s="1044"/>
      <c r="J18" s="1044"/>
      <c r="K18" s="1044"/>
      <c r="L18" s="1044"/>
      <c r="M18" s="1044"/>
      <c r="N18" s="1044"/>
      <c r="O18" s="1044"/>
      <c r="P18" s="1045"/>
      <c r="Q18" s="1051"/>
      <c r="R18" s="1052"/>
      <c r="S18" s="1052"/>
      <c r="T18" s="1052"/>
      <c r="U18" s="1052"/>
      <c r="V18" s="1052"/>
      <c r="W18" s="1052"/>
      <c r="X18" s="1052"/>
      <c r="Y18" s="1052"/>
      <c r="Z18" s="1052"/>
      <c r="AA18" s="1052"/>
      <c r="AB18" s="1052"/>
      <c r="AC18" s="1052"/>
      <c r="AD18" s="1052"/>
      <c r="AE18" s="1053"/>
      <c r="AF18" s="1048"/>
      <c r="AG18" s="1049"/>
      <c r="AH18" s="1049"/>
      <c r="AI18" s="1049"/>
      <c r="AJ18" s="1050"/>
      <c r="AK18" s="1093"/>
      <c r="AL18" s="1094"/>
      <c r="AM18" s="1094"/>
      <c r="AN18" s="1094"/>
      <c r="AO18" s="1094"/>
      <c r="AP18" s="1094"/>
      <c r="AQ18" s="1094"/>
      <c r="AR18" s="1094"/>
      <c r="AS18" s="1094"/>
      <c r="AT18" s="1094"/>
      <c r="AU18" s="1095"/>
      <c r="AV18" s="1095"/>
      <c r="AW18" s="1095"/>
      <c r="AX18" s="1095"/>
      <c r="AY18" s="1096"/>
      <c r="AZ18" s="214"/>
      <c r="BA18" s="214"/>
      <c r="BB18" s="214"/>
      <c r="BC18" s="214"/>
      <c r="BD18" s="214"/>
      <c r="BE18" s="215"/>
      <c r="BF18" s="215"/>
      <c r="BG18" s="215"/>
      <c r="BH18" s="215"/>
      <c r="BI18" s="215"/>
      <c r="BJ18" s="215"/>
      <c r="BK18" s="215"/>
      <c r="BL18" s="215"/>
      <c r="BM18" s="215"/>
      <c r="BN18" s="215"/>
      <c r="BO18" s="215"/>
      <c r="BP18" s="215"/>
      <c r="BQ18" s="220">
        <v>12</v>
      </c>
      <c r="BR18" s="221"/>
      <c r="BS18" s="1005"/>
      <c r="BT18" s="1006"/>
      <c r="BU18" s="1006"/>
      <c r="BV18" s="1006"/>
      <c r="BW18" s="1006"/>
      <c r="BX18" s="1006"/>
      <c r="BY18" s="1006"/>
      <c r="BZ18" s="1006"/>
      <c r="CA18" s="1006"/>
      <c r="CB18" s="1006"/>
      <c r="CC18" s="1006"/>
      <c r="CD18" s="1006"/>
      <c r="CE18" s="1006"/>
      <c r="CF18" s="1006"/>
      <c r="CG18" s="1027"/>
      <c r="CH18" s="1002"/>
      <c r="CI18" s="1003"/>
      <c r="CJ18" s="1003"/>
      <c r="CK18" s="1003"/>
      <c r="CL18" s="1004"/>
      <c r="CM18" s="1002"/>
      <c r="CN18" s="1003"/>
      <c r="CO18" s="1003"/>
      <c r="CP18" s="1003"/>
      <c r="CQ18" s="1004"/>
      <c r="CR18" s="1002"/>
      <c r="CS18" s="1003"/>
      <c r="CT18" s="1003"/>
      <c r="CU18" s="1003"/>
      <c r="CV18" s="1004"/>
      <c r="CW18" s="1002"/>
      <c r="CX18" s="1003"/>
      <c r="CY18" s="1003"/>
      <c r="CZ18" s="1003"/>
      <c r="DA18" s="1004"/>
      <c r="DB18" s="1002"/>
      <c r="DC18" s="1003"/>
      <c r="DD18" s="1003"/>
      <c r="DE18" s="1003"/>
      <c r="DF18" s="1004"/>
      <c r="DG18" s="1002"/>
      <c r="DH18" s="1003"/>
      <c r="DI18" s="1003"/>
      <c r="DJ18" s="1003"/>
      <c r="DK18" s="1004"/>
      <c r="DL18" s="1002"/>
      <c r="DM18" s="1003"/>
      <c r="DN18" s="1003"/>
      <c r="DO18" s="1003"/>
      <c r="DP18" s="1004"/>
      <c r="DQ18" s="1002"/>
      <c r="DR18" s="1003"/>
      <c r="DS18" s="1003"/>
      <c r="DT18" s="1003"/>
      <c r="DU18" s="1004"/>
      <c r="DV18" s="1005"/>
      <c r="DW18" s="1006"/>
      <c r="DX18" s="1006"/>
      <c r="DY18" s="1006"/>
      <c r="DZ18" s="1007"/>
      <c r="EA18" s="216"/>
    </row>
    <row r="19" spans="1:131" s="217" customFormat="1" ht="26.25" customHeight="1" x14ac:dyDescent="0.15">
      <c r="A19" s="220">
        <v>13</v>
      </c>
      <c r="B19" s="1043"/>
      <c r="C19" s="1044"/>
      <c r="D19" s="1044"/>
      <c r="E19" s="1044"/>
      <c r="F19" s="1044"/>
      <c r="G19" s="1044"/>
      <c r="H19" s="1044"/>
      <c r="I19" s="1044"/>
      <c r="J19" s="1044"/>
      <c r="K19" s="1044"/>
      <c r="L19" s="1044"/>
      <c r="M19" s="1044"/>
      <c r="N19" s="1044"/>
      <c r="O19" s="1044"/>
      <c r="P19" s="1045"/>
      <c r="Q19" s="1051"/>
      <c r="R19" s="1052"/>
      <c r="S19" s="1052"/>
      <c r="T19" s="1052"/>
      <c r="U19" s="1052"/>
      <c r="V19" s="1052"/>
      <c r="W19" s="1052"/>
      <c r="X19" s="1052"/>
      <c r="Y19" s="1052"/>
      <c r="Z19" s="1052"/>
      <c r="AA19" s="1052"/>
      <c r="AB19" s="1052"/>
      <c r="AC19" s="1052"/>
      <c r="AD19" s="1052"/>
      <c r="AE19" s="1053"/>
      <c r="AF19" s="1048"/>
      <c r="AG19" s="1049"/>
      <c r="AH19" s="1049"/>
      <c r="AI19" s="1049"/>
      <c r="AJ19" s="1050"/>
      <c r="AK19" s="1093"/>
      <c r="AL19" s="1094"/>
      <c r="AM19" s="1094"/>
      <c r="AN19" s="1094"/>
      <c r="AO19" s="1094"/>
      <c r="AP19" s="1094"/>
      <c r="AQ19" s="1094"/>
      <c r="AR19" s="1094"/>
      <c r="AS19" s="1094"/>
      <c r="AT19" s="1094"/>
      <c r="AU19" s="1095"/>
      <c r="AV19" s="1095"/>
      <c r="AW19" s="1095"/>
      <c r="AX19" s="1095"/>
      <c r="AY19" s="1096"/>
      <c r="AZ19" s="214"/>
      <c r="BA19" s="214"/>
      <c r="BB19" s="214"/>
      <c r="BC19" s="214"/>
      <c r="BD19" s="214"/>
      <c r="BE19" s="215"/>
      <c r="BF19" s="215"/>
      <c r="BG19" s="215"/>
      <c r="BH19" s="215"/>
      <c r="BI19" s="215"/>
      <c r="BJ19" s="215"/>
      <c r="BK19" s="215"/>
      <c r="BL19" s="215"/>
      <c r="BM19" s="215"/>
      <c r="BN19" s="215"/>
      <c r="BO19" s="215"/>
      <c r="BP19" s="215"/>
      <c r="BQ19" s="220">
        <v>13</v>
      </c>
      <c r="BR19" s="221"/>
      <c r="BS19" s="1005"/>
      <c r="BT19" s="1006"/>
      <c r="BU19" s="1006"/>
      <c r="BV19" s="1006"/>
      <c r="BW19" s="1006"/>
      <c r="BX19" s="1006"/>
      <c r="BY19" s="1006"/>
      <c r="BZ19" s="1006"/>
      <c r="CA19" s="1006"/>
      <c r="CB19" s="1006"/>
      <c r="CC19" s="1006"/>
      <c r="CD19" s="1006"/>
      <c r="CE19" s="1006"/>
      <c r="CF19" s="1006"/>
      <c r="CG19" s="1027"/>
      <c r="CH19" s="1002"/>
      <c r="CI19" s="1003"/>
      <c r="CJ19" s="1003"/>
      <c r="CK19" s="1003"/>
      <c r="CL19" s="1004"/>
      <c r="CM19" s="1002"/>
      <c r="CN19" s="1003"/>
      <c r="CO19" s="1003"/>
      <c r="CP19" s="1003"/>
      <c r="CQ19" s="1004"/>
      <c r="CR19" s="1002"/>
      <c r="CS19" s="1003"/>
      <c r="CT19" s="1003"/>
      <c r="CU19" s="1003"/>
      <c r="CV19" s="1004"/>
      <c r="CW19" s="1002"/>
      <c r="CX19" s="1003"/>
      <c r="CY19" s="1003"/>
      <c r="CZ19" s="1003"/>
      <c r="DA19" s="1004"/>
      <c r="DB19" s="1002"/>
      <c r="DC19" s="1003"/>
      <c r="DD19" s="1003"/>
      <c r="DE19" s="1003"/>
      <c r="DF19" s="1004"/>
      <c r="DG19" s="1002"/>
      <c r="DH19" s="1003"/>
      <c r="DI19" s="1003"/>
      <c r="DJ19" s="1003"/>
      <c r="DK19" s="1004"/>
      <c r="DL19" s="1002"/>
      <c r="DM19" s="1003"/>
      <c r="DN19" s="1003"/>
      <c r="DO19" s="1003"/>
      <c r="DP19" s="1004"/>
      <c r="DQ19" s="1002"/>
      <c r="DR19" s="1003"/>
      <c r="DS19" s="1003"/>
      <c r="DT19" s="1003"/>
      <c r="DU19" s="1004"/>
      <c r="DV19" s="1005"/>
      <c r="DW19" s="1006"/>
      <c r="DX19" s="1006"/>
      <c r="DY19" s="1006"/>
      <c r="DZ19" s="1007"/>
      <c r="EA19" s="216"/>
    </row>
    <row r="20" spans="1:131" s="217" customFormat="1" ht="26.25" customHeight="1" x14ac:dyDescent="0.15">
      <c r="A20" s="220">
        <v>14</v>
      </c>
      <c r="B20" s="1043"/>
      <c r="C20" s="1044"/>
      <c r="D20" s="1044"/>
      <c r="E20" s="1044"/>
      <c r="F20" s="1044"/>
      <c r="G20" s="1044"/>
      <c r="H20" s="1044"/>
      <c r="I20" s="1044"/>
      <c r="J20" s="1044"/>
      <c r="K20" s="1044"/>
      <c r="L20" s="1044"/>
      <c r="M20" s="1044"/>
      <c r="N20" s="1044"/>
      <c r="O20" s="1044"/>
      <c r="P20" s="1045"/>
      <c r="Q20" s="1051"/>
      <c r="R20" s="1052"/>
      <c r="S20" s="1052"/>
      <c r="T20" s="1052"/>
      <c r="U20" s="1052"/>
      <c r="V20" s="1052"/>
      <c r="W20" s="1052"/>
      <c r="X20" s="1052"/>
      <c r="Y20" s="1052"/>
      <c r="Z20" s="1052"/>
      <c r="AA20" s="1052"/>
      <c r="AB20" s="1052"/>
      <c r="AC20" s="1052"/>
      <c r="AD20" s="1052"/>
      <c r="AE20" s="1053"/>
      <c r="AF20" s="1048"/>
      <c r="AG20" s="1049"/>
      <c r="AH20" s="1049"/>
      <c r="AI20" s="1049"/>
      <c r="AJ20" s="1050"/>
      <c r="AK20" s="1093"/>
      <c r="AL20" s="1094"/>
      <c r="AM20" s="1094"/>
      <c r="AN20" s="1094"/>
      <c r="AO20" s="1094"/>
      <c r="AP20" s="1094"/>
      <c r="AQ20" s="1094"/>
      <c r="AR20" s="1094"/>
      <c r="AS20" s="1094"/>
      <c r="AT20" s="1094"/>
      <c r="AU20" s="1095"/>
      <c r="AV20" s="1095"/>
      <c r="AW20" s="1095"/>
      <c r="AX20" s="1095"/>
      <c r="AY20" s="1096"/>
      <c r="AZ20" s="214"/>
      <c r="BA20" s="214"/>
      <c r="BB20" s="214"/>
      <c r="BC20" s="214"/>
      <c r="BD20" s="214"/>
      <c r="BE20" s="215"/>
      <c r="BF20" s="215"/>
      <c r="BG20" s="215"/>
      <c r="BH20" s="215"/>
      <c r="BI20" s="215"/>
      <c r="BJ20" s="215"/>
      <c r="BK20" s="215"/>
      <c r="BL20" s="215"/>
      <c r="BM20" s="215"/>
      <c r="BN20" s="215"/>
      <c r="BO20" s="215"/>
      <c r="BP20" s="215"/>
      <c r="BQ20" s="220">
        <v>14</v>
      </c>
      <c r="BR20" s="221"/>
      <c r="BS20" s="1005"/>
      <c r="BT20" s="1006"/>
      <c r="BU20" s="1006"/>
      <c r="BV20" s="1006"/>
      <c r="BW20" s="1006"/>
      <c r="BX20" s="1006"/>
      <c r="BY20" s="1006"/>
      <c r="BZ20" s="1006"/>
      <c r="CA20" s="1006"/>
      <c r="CB20" s="1006"/>
      <c r="CC20" s="1006"/>
      <c r="CD20" s="1006"/>
      <c r="CE20" s="1006"/>
      <c r="CF20" s="1006"/>
      <c r="CG20" s="1027"/>
      <c r="CH20" s="1002"/>
      <c r="CI20" s="1003"/>
      <c r="CJ20" s="1003"/>
      <c r="CK20" s="1003"/>
      <c r="CL20" s="1004"/>
      <c r="CM20" s="1002"/>
      <c r="CN20" s="1003"/>
      <c r="CO20" s="1003"/>
      <c r="CP20" s="1003"/>
      <c r="CQ20" s="1004"/>
      <c r="CR20" s="1002"/>
      <c r="CS20" s="1003"/>
      <c r="CT20" s="1003"/>
      <c r="CU20" s="1003"/>
      <c r="CV20" s="1004"/>
      <c r="CW20" s="1002"/>
      <c r="CX20" s="1003"/>
      <c r="CY20" s="1003"/>
      <c r="CZ20" s="1003"/>
      <c r="DA20" s="1004"/>
      <c r="DB20" s="1002"/>
      <c r="DC20" s="1003"/>
      <c r="DD20" s="1003"/>
      <c r="DE20" s="1003"/>
      <c r="DF20" s="1004"/>
      <c r="DG20" s="1002"/>
      <c r="DH20" s="1003"/>
      <c r="DI20" s="1003"/>
      <c r="DJ20" s="1003"/>
      <c r="DK20" s="1004"/>
      <c r="DL20" s="1002"/>
      <c r="DM20" s="1003"/>
      <c r="DN20" s="1003"/>
      <c r="DO20" s="1003"/>
      <c r="DP20" s="1004"/>
      <c r="DQ20" s="1002"/>
      <c r="DR20" s="1003"/>
      <c r="DS20" s="1003"/>
      <c r="DT20" s="1003"/>
      <c r="DU20" s="1004"/>
      <c r="DV20" s="1005"/>
      <c r="DW20" s="1006"/>
      <c r="DX20" s="1006"/>
      <c r="DY20" s="1006"/>
      <c r="DZ20" s="1007"/>
      <c r="EA20" s="216"/>
    </row>
    <row r="21" spans="1:131" s="217" customFormat="1" ht="26.25" customHeight="1" thickBot="1" x14ac:dyDescent="0.2">
      <c r="A21" s="220">
        <v>15</v>
      </c>
      <c r="B21" s="1043"/>
      <c r="C21" s="1044"/>
      <c r="D21" s="1044"/>
      <c r="E21" s="1044"/>
      <c r="F21" s="1044"/>
      <c r="G21" s="1044"/>
      <c r="H21" s="1044"/>
      <c r="I21" s="1044"/>
      <c r="J21" s="1044"/>
      <c r="K21" s="1044"/>
      <c r="L21" s="1044"/>
      <c r="M21" s="1044"/>
      <c r="N21" s="1044"/>
      <c r="O21" s="1044"/>
      <c r="P21" s="1045"/>
      <c r="Q21" s="1051"/>
      <c r="R21" s="1052"/>
      <c r="S21" s="1052"/>
      <c r="T21" s="1052"/>
      <c r="U21" s="1052"/>
      <c r="V21" s="1052"/>
      <c r="W21" s="1052"/>
      <c r="X21" s="1052"/>
      <c r="Y21" s="1052"/>
      <c r="Z21" s="1052"/>
      <c r="AA21" s="1052"/>
      <c r="AB21" s="1052"/>
      <c r="AC21" s="1052"/>
      <c r="AD21" s="1052"/>
      <c r="AE21" s="1053"/>
      <c r="AF21" s="1048"/>
      <c r="AG21" s="1049"/>
      <c r="AH21" s="1049"/>
      <c r="AI21" s="1049"/>
      <c r="AJ21" s="1050"/>
      <c r="AK21" s="1093"/>
      <c r="AL21" s="1094"/>
      <c r="AM21" s="1094"/>
      <c r="AN21" s="1094"/>
      <c r="AO21" s="1094"/>
      <c r="AP21" s="1094"/>
      <c r="AQ21" s="1094"/>
      <c r="AR21" s="1094"/>
      <c r="AS21" s="1094"/>
      <c r="AT21" s="1094"/>
      <c r="AU21" s="1095"/>
      <c r="AV21" s="1095"/>
      <c r="AW21" s="1095"/>
      <c r="AX21" s="1095"/>
      <c r="AY21" s="1096"/>
      <c r="AZ21" s="214"/>
      <c r="BA21" s="214"/>
      <c r="BB21" s="214"/>
      <c r="BC21" s="214"/>
      <c r="BD21" s="214"/>
      <c r="BE21" s="215"/>
      <c r="BF21" s="215"/>
      <c r="BG21" s="215"/>
      <c r="BH21" s="215"/>
      <c r="BI21" s="215"/>
      <c r="BJ21" s="215"/>
      <c r="BK21" s="215"/>
      <c r="BL21" s="215"/>
      <c r="BM21" s="215"/>
      <c r="BN21" s="215"/>
      <c r="BO21" s="215"/>
      <c r="BP21" s="215"/>
      <c r="BQ21" s="220">
        <v>15</v>
      </c>
      <c r="BR21" s="221"/>
      <c r="BS21" s="1005"/>
      <c r="BT21" s="1006"/>
      <c r="BU21" s="1006"/>
      <c r="BV21" s="1006"/>
      <c r="BW21" s="1006"/>
      <c r="BX21" s="1006"/>
      <c r="BY21" s="1006"/>
      <c r="BZ21" s="1006"/>
      <c r="CA21" s="1006"/>
      <c r="CB21" s="1006"/>
      <c r="CC21" s="1006"/>
      <c r="CD21" s="1006"/>
      <c r="CE21" s="1006"/>
      <c r="CF21" s="1006"/>
      <c r="CG21" s="1027"/>
      <c r="CH21" s="1002"/>
      <c r="CI21" s="1003"/>
      <c r="CJ21" s="1003"/>
      <c r="CK21" s="1003"/>
      <c r="CL21" s="1004"/>
      <c r="CM21" s="1002"/>
      <c r="CN21" s="1003"/>
      <c r="CO21" s="1003"/>
      <c r="CP21" s="1003"/>
      <c r="CQ21" s="1004"/>
      <c r="CR21" s="1002"/>
      <c r="CS21" s="1003"/>
      <c r="CT21" s="1003"/>
      <c r="CU21" s="1003"/>
      <c r="CV21" s="1004"/>
      <c r="CW21" s="1002"/>
      <c r="CX21" s="1003"/>
      <c r="CY21" s="1003"/>
      <c r="CZ21" s="1003"/>
      <c r="DA21" s="1004"/>
      <c r="DB21" s="1002"/>
      <c r="DC21" s="1003"/>
      <c r="DD21" s="1003"/>
      <c r="DE21" s="1003"/>
      <c r="DF21" s="1004"/>
      <c r="DG21" s="1002"/>
      <c r="DH21" s="1003"/>
      <c r="DI21" s="1003"/>
      <c r="DJ21" s="1003"/>
      <c r="DK21" s="1004"/>
      <c r="DL21" s="1002"/>
      <c r="DM21" s="1003"/>
      <c r="DN21" s="1003"/>
      <c r="DO21" s="1003"/>
      <c r="DP21" s="1004"/>
      <c r="DQ21" s="1002"/>
      <c r="DR21" s="1003"/>
      <c r="DS21" s="1003"/>
      <c r="DT21" s="1003"/>
      <c r="DU21" s="1004"/>
      <c r="DV21" s="1005"/>
      <c r="DW21" s="1006"/>
      <c r="DX21" s="1006"/>
      <c r="DY21" s="1006"/>
      <c r="DZ21" s="1007"/>
      <c r="EA21" s="216"/>
    </row>
    <row r="22" spans="1:131" s="217" customFormat="1" ht="26.25" customHeight="1" x14ac:dyDescent="0.15">
      <c r="A22" s="220">
        <v>16</v>
      </c>
      <c r="B22" s="1043"/>
      <c r="C22" s="1044"/>
      <c r="D22" s="1044"/>
      <c r="E22" s="1044"/>
      <c r="F22" s="1044"/>
      <c r="G22" s="1044"/>
      <c r="H22" s="1044"/>
      <c r="I22" s="1044"/>
      <c r="J22" s="1044"/>
      <c r="K22" s="1044"/>
      <c r="L22" s="1044"/>
      <c r="M22" s="1044"/>
      <c r="N22" s="1044"/>
      <c r="O22" s="1044"/>
      <c r="P22" s="1045"/>
      <c r="Q22" s="1086"/>
      <c r="R22" s="1087"/>
      <c r="S22" s="1087"/>
      <c r="T22" s="1087"/>
      <c r="U22" s="1087"/>
      <c r="V22" s="1087"/>
      <c r="W22" s="1087"/>
      <c r="X22" s="1087"/>
      <c r="Y22" s="1087"/>
      <c r="Z22" s="1087"/>
      <c r="AA22" s="1087"/>
      <c r="AB22" s="1087"/>
      <c r="AC22" s="1087"/>
      <c r="AD22" s="1087"/>
      <c r="AE22" s="1088"/>
      <c r="AF22" s="1048"/>
      <c r="AG22" s="1049"/>
      <c r="AH22" s="1049"/>
      <c r="AI22" s="1049"/>
      <c r="AJ22" s="1050"/>
      <c r="AK22" s="1089"/>
      <c r="AL22" s="1090"/>
      <c r="AM22" s="1090"/>
      <c r="AN22" s="1090"/>
      <c r="AO22" s="1090"/>
      <c r="AP22" s="1090"/>
      <c r="AQ22" s="1090"/>
      <c r="AR22" s="1090"/>
      <c r="AS22" s="1090"/>
      <c r="AT22" s="1090"/>
      <c r="AU22" s="1091"/>
      <c r="AV22" s="1091"/>
      <c r="AW22" s="1091"/>
      <c r="AX22" s="1091"/>
      <c r="AY22" s="1092"/>
      <c r="AZ22" s="1041" t="s">
        <v>375</v>
      </c>
      <c r="BA22" s="1041"/>
      <c r="BB22" s="1041"/>
      <c r="BC22" s="1041"/>
      <c r="BD22" s="1042"/>
      <c r="BE22" s="215"/>
      <c r="BF22" s="215"/>
      <c r="BG22" s="215"/>
      <c r="BH22" s="215"/>
      <c r="BI22" s="215"/>
      <c r="BJ22" s="215"/>
      <c r="BK22" s="215"/>
      <c r="BL22" s="215"/>
      <c r="BM22" s="215"/>
      <c r="BN22" s="215"/>
      <c r="BO22" s="215"/>
      <c r="BP22" s="215"/>
      <c r="BQ22" s="220">
        <v>16</v>
      </c>
      <c r="BR22" s="221"/>
      <c r="BS22" s="1005"/>
      <c r="BT22" s="1006"/>
      <c r="BU22" s="1006"/>
      <c r="BV22" s="1006"/>
      <c r="BW22" s="1006"/>
      <c r="BX22" s="1006"/>
      <c r="BY22" s="1006"/>
      <c r="BZ22" s="1006"/>
      <c r="CA22" s="1006"/>
      <c r="CB22" s="1006"/>
      <c r="CC22" s="1006"/>
      <c r="CD22" s="1006"/>
      <c r="CE22" s="1006"/>
      <c r="CF22" s="1006"/>
      <c r="CG22" s="1027"/>
      <c r="CH22" s="1002"/>
      <c r="CI22" s="1003"/>
      <c r="CJ22" s="1003"/>
      <c r="CK22" s="1003"/>
      <c r="CL22" s="1004"/>
      <c r="CM22" s="1002"/>
      <c r="CN22" s="1003"/>
      <c r="CO22" s="1003"/>
      <c r="CP22" s="1003"/>
      <c r="CQ22" s="1004"/>
      <c r="CR22" s="1002"/>
      <c r="CS22" s="1003"/>
      <c r="CT22" s="1003"/>
      <c r="CU22" s="1003"/>
      <c r="CV22" s="1004"/>
      <c r="CW22" s="1002"/>
      <c r="CX22" s="1003"/>
      <c r="CY22" s="1003"/>
      <c r="CZ22" s="1003"/>
      <c r="DA22" s="1004"/>
      <c r="DB22" s="1002"/>
      <c r="DC22" s="1003"/>
      <c r="DD22" s="1003"/>
      <c r="DE22" s="1003"/>
      <c r="DF22" s="1004"/>
      <c r="DG22" s="1002"/>
      <c r="DH22" s="1003"/>
      <c r="DI22" s="1003"/>
      <c r="DJ22" s="1003"/>
      <c r="DK22" s="1004"/>
      <c r="DL22" s="1002"/>
      <c r="DM22" s="1003"/>
      <c r="DN22" s="1003"/>
      <c r="DO22" s="1003"/>
      <c r="DP22" s="1004"/>
      <c r="DQ22" s="1002"/>
      <c r="DR22" s="1003"/>
      <c r="DS22" s="1003"/>
      <c r="DT22" s="1003"/>
      <c r="DU22" s="1004"/>
      <c r="DV22" s="1005"/>
      <c r="DW22" s="1006"/>
      <c r="DX22" s="1006"/>
      <c r="DY22" s="1006"/>
      <c r="DZ22" s="1007"/>
      <c r="EA22" s="216"/>
    </row>
    <row r="23" spans="1:131" s="217" customFormat="1" ht="26.25" customHeight="1" thickBot="1" x14ac:dyDescent="0.2">
      <c r="A23" s="222" t="s">
        <v>376</v>
      </c>
      <c r="B23" s="950" t="s">
        <v>377</v>
      </c>
      <c r="C23" s="951"/>
      <c r="D23" s="951"/>
      <c r="E23" s="951"/>
      <c r="F23" s="951"/>
      <c r="G23" s="951"/>
      <c r="H23" s="951"/>
      <c r="I23" s="951"/>
      <c r="J23" s="951"/>
      <c r="K23" s="951"/>
      <c r="L23" s="951"/>
      <c r="M23" s="951"/>
      <c r="N23" s="951"/>
      <c r="O23" s="951"/>
      <c r="P23" s="961"/>
      <c r="Q23" s="1080">
        <v>6277</v>
      </c>
      <c r="R23" s="1074"/>
      <c r="S23" s="1074"/>
      <c r="T23" s="1074"/>
      <c r="U23" s="1074"/>
      <c r="V23" s="1074">
        <v>5967</v>
      </c>
      <c r="W23" s="1074"/>
      <c r="X23" s="1074"/>
      <c r="Y23" s="1074"/>
      <c r="Z23" s="1074"/>
      <c r="AA23" s="1074">
        <v>310</v>
      </c>
      <c r="AB23" s="1074"/>
      <c r="AC23" s="1074"/>
      <c r="AD23" s="1074"/>
      <c r="AE23" s="1081"/>
      <c r="AF23" s="1082">
        <v>114</v>
      </c>
      <c r="AG23" s="1074"/>
      <c r="AH23" s="1074"/>
      <c r="AI23" s="1074"/>
      <c r="AJ23" s="1083"/>
      <c r="AK23" s="1084"/>
      <c r="AL23" s="1085"/>
      <c r="AM23" s="1085"/>
      <c r="AN23" s="1085"/>
      <c r="AO23" s="1085"/>
      <c r="AP23" s="1074">
        <v>5488</v>
      </c>
      <c r="AQ23" s="1074"/>
      <c r="AR23" s="1074"/>
      <c r="AS23" s="1074"/>
      <c r="AT23" s="1074"/>
      <c r="AU23" s="1075"/>
      <c r="AV23" s="1075"/>
      <c r="AW23" s="1075"/>
      <c r="AX23" s="1075"/>
      <c r="AY23" s="1076"/>
      <c r="AZ23" s="1077" t="s">
        <v>122</v>
      </c>
      <c r="BA23" s="1078"/>
      <c r="BB23" s="1078"/>
      <c r="BC23" s="1078"/>
      <c r="BD23" s="1079"/>
      <c r="BE23" s="215"/>
      <c r="BF23" s="215"/>
      <c r="BG23" s="215"/>
      <c r="BH23" s="215"/>
      <c r="BI23" s="215"/>
      <c r="BJ23" s="215"/>
      <c r="BK23" s="215"/>
      <c r="BL23" s="215"/>
      <c r="BM23" s="215"/>
      <c r="BN23" s="215"/>
      <c r="BO23" s="215"/>
      <c r="BP23" s="215"/>
      <c r="BQ23" s="220">
        <v>17</v>
      </c>
      <c r="BR23" s="221"/>
      <c r="BS23" s="1005"/>
      <c r="BT23" s="1006"/>
      <c r="BU23" s="1006"/>
      <c r="BV23" s="1006"/>
      <c r="BW23" s="1006"/>
      <c r="BX23" s="1006"/>
      <c r="BY23" s="1006"/>
      <c r="BZ23" s="1006"/>
      <c r="CA23" s="1006"/>
      <c r="CB23" s="1006"/>
      <c r="CC23" s="1006"/>
      <c r="CD23" s="1006"/>
      <c r="CE23" s="1006"/>
      <c r="CF23" s="1006"/>
      <c r="CG23" s="1027"/>
      <c r="CH23" s="1002"/>
      <c r="CI23" s="1003"/>
      <c r="CJ23" s="1003"/>
      <c r="CK23" s="1003"/>
      <c r="CL23" s="1004"/>
      <c r="CM23" s="1002"/>
      <c r="CN23" s="1003"/>
      <c r="CO23" s="1003"/>
      <c r="CP23" s="1003"/>
      <c r="CQ23" s="1004"/>
      <c r="CR23" s="1002"/>
      <c r="CS23" s="1003"/>
      <c r="CT23" s="1003"/>
      <c r="CU23" s="1003"/>
      <c r="CV23" s="1004"/>
      <c r="CW23" s="1002"/>
      <c r="CX23" s="1003"/>
      <c r="CY23" s="1003"/>
      <c r="CZ23" s="1003"/>
      <c r="DA23" s="1004"/>
      <c r="DB23" s="1002"/>
      <c r="DC23" s="1003"/>
      <c r="DD23" s="1003"/>
      <c r="DE23" s="1003"/>
      <c r="DF23" s="1004"/>
      <c r="DG23" s="1002"/>
      <c r="DH23" s="1003"/>
      <c r="DI23" s="1003"/>
      <c r="DJ23" s="1003"/>
      <c r="DK23" s="1004"/>
      <c r="DL23" s="1002"/>
      <c r="DM23" s="1003"/>
      <c r="DN23" s="1003"/>
      <c r="DO23" s="1003"/>
      <c r="DP23" s="1004"/>
      <c r="DQ23" s="1002"/>
      <c r="DR23" s="1003"/>
      <c r="DS23" s="1003"/>
      <c r="DT23" s="1003"/>
      <c r="DU23" s="1004"/>
      <c r="DV23" s="1005"/>
      <c r="DW23" s="1006"/>
      <c r="DX23" s="1006"/>
      <c r="DY23" s="1006"/>
      <c r="DZ23" s="1007"/>
      <c r="EA23" s="216"/>
    </row>
    <row r="24" spans="1:131" s="217" customFormat="1" ht="26.25" customHeight="1" x14ac:dyDescent="0.15">
      <c r="A24" s="1073" t="s">
        <v>378</v>
      </c>
      <c r="B24" s="1073"/>
      <c r="C24" s="1073"/>
      <c r="D24" s="1073"/>
      <c r="E24" s="1073"/>
      <c r="F24" s="1073"/>
      <c r="G24" s="1073"/>
      <c r="H24" s="1073"/>
      <c r="I24" s="1073"/>
      <c r="J24" s="1073"/>
      <c r="K24" s="1073"/>
      <c r="L24" s="1073"/>
      <c r="M24" s="1073"/>
      <c r="N24" s="1073"/>
      <c r="O24" s="1073"/>
      <c r="P24" s="1073"/>
      <c r="Q24" s="1073"/>
      <c r="R24" s="1073"/>
      <c r="S24" s="1073"/>
      <c r="T24" s="1073"/>
      <c r="U24" s="1073"/>
      <c r="V24" s="1073"/>
      <c r="W24" s="1073"/>
      <c r="X24" s="1073"/>
      <c r="Y24" s="1073"/>
      <c r="Z24" s="1073"/>
      <c r="AA24" s="1073"/>
      <c r="AB24" s="1073"/>
      <c r="AC24" s="1073"/>
      <c r="AD24" s="1073"/>
      <c r="AE24" s="1073"/>
      <c r="AF24" s="1073"/>
      <c r="AG24" s="1073"/>
      <c r="AH24" s="1073"/>
      <c r="AI24" s="1073"/>
      <c r="AJ24" s="1073"/>
      <c r="AK24" s="1073"/>
      <c r="AL24" s="1073"/>
      <c r="AM24" s="1073"/>
      <c r="AN24" s="1073"/>
      <c r="AO24" s="1073"/>
      <c r="AP24" s="1073"/>
      <c r="AQ24" s="1073"/>
      <c r="AR24" s="1073"/>
      <c r="AS24" s="1073"/>
      <c r="AT24" s="1073"/>
      <c r="AU24" s="1073"/>
      <c r="AV24" s="1073"/>
      <c r="AW24" s="1073"/>
      <c r="AX24" s="1073"/>
      <c r="AY24" s="1073"/>
      <c r="AZ24" s="214"/>
      <c r="BA24" s="214"/>
      <c r="BB24" s="214"/>
      <c r="BC24" s="214"/>
      <c r="BD24" s="214"/>
      <c r="BE24" s="215"/>
      <c r="BF24" s="215"/>
      <c r="BG24" s="215"/>
      <c r="BH24" s="215"/>
      <c r="BI24" s="215"/>
      <c r="BJ24" s="215"/>
      <c r="BK24" s="215"/>
      <c r="BL24" s="215"/>
      <c r="BM24" s="215"/>
      <c r="BN24" s="215"/>
      <c r="BO24" s="215"/>
      <c r="BP24" s="215"/>
      <c r="BQ24" s="220">
        <v>18</v>
      </c>
      <c r="BR24" s="221"/>
      <c r="BS24" s="1005"/>
      <c r="BT24" s="1006"/>
      <c r="BU24" s="1006"/>
      <c r="BV24" s="1006"/>
      <c r="BW24" s="1006"/>
      <c r="BX24" s="1006"/>
      <c r="BY24" s="1006"/>
      <c r="BZ24" s="1006"/>
      <c r="CA24" s="1006"/>
      <c r="CB24" s="1006"/>
      <c r="CC24" s="1006"/>
      <c r="CD24" s="1006"/>
      <c r="CE24" s="1006"/>
      <c r="CF24" s="1006"/>
      <c r="CG24" s="1027"/>
      <c r="CH24" s="1002"/>
      <c r="CI24" s="1003"/>
      <c r="CJ24" s="1003"/>
      <c r="CK24" s="1003"/>
      <c r="CL24" s="1004"/>
      <c r="CM24" s="1002"/>
      <c r="CN24" s="1003"/>
      <c r="CO24" s="1003"/>
      <c r="CP24" s="1003"/>
      <c r="CQ24" s="1004"/>
      <c r="CR24" s="1002"/>
      <c r="CS24" s="1003"/>
      <c r="CT24" s="1003"/>
      <c r="CU24" s="1003"/>
      <c r="CV24" s="1004"/>
      <c r="CW24" s="1002"/>
      <c r="CX24" s="1003"/>
      <c r="CY24" s="1003"/>
      <c r="CZ24" s="1003"/>
      <c r="DA24" s="1004"/>
      <c r="DB24" s="1002"/>
      <c r="DC24" s="1003"/>
      <c r="DD24" s="1003"/>
      <c r="DE24" s="1003"/>
      <c r="DF24" s="1004"/>
      <c r="DG24" s="1002"/>
      <c r="DH24" s="1003"/>
      <c r="DI24" s="1003"/>
      <c r="DJ24" s="1003"/>
      <c r="DK24" s="1004"/>
      <c r="DL24" s="1002"/>
      <c r="DM24" s="1003"/>
      <c r="DN24" s="1003"/>
      <c r="DO24" s="1003"/>
      <c r="DP24" s="1004"/>
      <c r="DQ24" s="1002"/>
      <c r="DR24" s="1003"/>
      <c r="DS24" s="1003"/>
      <c r="DT24" s="1003"/>
      <c r="DU24" s="1004"/>
      <c r="DV24" s="1005"/>
      <c r="DW24" s="1006"/>
      <c r="DX24" s="1006"/>
      <c r="DY24" s="1006"/>
      <c r="DZ24" s="1007"/>
      <c r="EA24" s="216"/>
    </row>
    <row r="25" spans="1:131" ht="26.25" customHeight="1" thickBot="1" x14ac:dyDescent="0.2">
      <c r="A25" s="1072" t="s">
        <v>379</v>
      </c>
      <c r="B25" s="1072"/>
      <c r="C25" s="1072"/>
      <c r="D25" s="1072"/>
      <c r="E25" s="1072"/>
      <c r="F25" s="1072"/>
      <c r="G25" s="1072"/>
      <c r="H25" s="1072"/>
      <c r="I25" s="1072"/>
      <c r="J25" s="1072"/>
      <c r="K25" s="1072"/>
      <c r="L25" s="1072"/>
      <c r="M25" s="1072"/>
      <c r="N25" s="1072"/>
      <c r="O25" s="1072"/>
      <c r="P25" s="1072"/>
      <c r="Q25" s="1072"/>
      <c r="R25" s="1072"/>
      <c r="S25" s="1072"/>
      <c r="T25" s="1072"/>
      <c r="U25" s="1072"/>
      <c r="V25" s="1072"/>
      <c r="W25" s="1072"/>
      <c r="X25" s="1072"/>
      <c r="Y25" s="1072"/>
      <c r="Z25" s="1072"/>
      <c r="AA25" s="1072"/>
      <c r="AB25" s="1072"/>
      <c r="AC25" s="1072"/>
      <c r="AD25" s="1072"/>
      <c r="AE25" s="1072"/>
      <c r="AF25" s="1072"/>
      <c r="AG25" s="1072"/>
      <c r="AH25" s="1072"/>
      <c r="AI25" s="1072"/>
      <c r="AJ25" s="1072"/>
      <c r="AK25" s="1072"/>
      <c r="AL25" s="1072"/>
      <c r="AM25" s="1072"/>
      <c r="AN25" s="1072"/>
      <c r="AO25" s="1072"/>
      <c r="AP25" s="1072"/>
      <c r="AQ25" s="1072"/>
      <c r="AR25" s="1072"/>
      <c r="AS25" s="1072"/>
      <c r="AT25" s="1072"/>
      <c r="AU25" s="1072"/>
      <c r="AV25" s="1072"/>
      <c r="AW25" s="1072"/>
      <c r="AX25" s="1072"/>
      <c r="AY25" s="1072"/>
      <c r="AZ25" s="1072"/>
      <c r="BA25" s="1072"/>
      <c r="BB25" s="1072"/>
      <c r="BC25" s="1072"/>
      <c r="BD25" s="1072"/>
      <c r="BE25" s="1072"/>
      <c r="BF25" s="1072"/>
      <c r="BG25" s="1072"/>
      <c r="BH25" s="1072"/>
      <c r="BI25" s="1072"/>
      <c r="BJ25" s="214"/>
      <c r="BK25" s="214"/>
      <c r="BL25" s="214"/>
      <c r="BM25" s="214"/>
      <c r="BN25" s="214"/>
      <c r="BO25" s="223"/>
      <c r="BP25" s="223"/>
      <c r="BQ25" s="220">
        <v>19</v>
      </c>
      <c r="BR25" s="221"/>
      <c r="BS25" s="1005"/>
      <c r="BT25" s="1006"/>
      <c r="BU25" s="1006"/>
      <c r="BV25" s="1006"/>
      <c r="BW25" s="1006"/>
      <c r="BX25" s="1006"/>
      <c r="BY25" s="1006"/>
      <c r="BZ25" s="1006"/>
      <c r="CA25" s="1006"/>
      <c r="CB25" s="1006"/>
      <c r="CC25" s="1006"/>
      <c r="CD25" s="1006"/>
      <c r="CE25" s="1006"/>
      <c r="CF25" s="1006"/>
      <c r="CG25" s="1027"/>
      <c r="CH25" s="1002"/>
      <c r="CI25" s="1003"/>
      <c r="CJ25" s="1003"/>
      <c r="CK25" s="1003"/>
      <c r="CL25" s="1004"/>
      <c r="CM25" s="1002"/>
      <c r="CN25" s="1003"/>
      <c r="CO25" s="1003"/>
      <c r="CP25" s="1003"/>
      <c r="CQ25" s="1004"/>
      <c r="CR25" s="1002"/>
      <c r="CS25" s="1003"/>
      <c r="CT25" s="1003"/>
      <c r="CU25" s="1003"/>
      <c r="CV25" s="1004"/>
      <c r="CW25" s="1002"/>
      <c r="CX25" s="1003"/>
      <c r="CY25" s="1003"/>
      <c r="CZ25" s="1003"/>
      <c r="DA25" s="1004"/>
      <c r="DB25" s="1002"/>
      <c r="DC25" s="1003"/>
      <c r="DD25" s="1003"/>
      <c r="DE25" s="1003"/>
      <c r="DF25" s="1004"/>
      <c r="DG25" s="1002"/>
      <c r="DH25" s="1003"/>
      <c r="DI25" s="1003"/>
      <c r="DJ25" s="1003"/>
      <c r="DK25" s="1004"/>
      <c r="DL25" s="1002"/>
      <c r="DM25" s="1003"/>
      <c r="DN25" s="1003"/>
      <c r="DO25" s="1003"/>
      <c r="DP25" s="1004"/>
      <c r="DQ25" s="1002"/>
      <c r="DR25" s="1003"/>
      <c r="DS25" s="1003"/>
      <c r="DT25" s="1003"/>
      <c r="DU25" s="1004"/>
      <c r="DV25" s="1005"/>
      <c r="DW25" s="1006"/>
      <c r="DX25" s="1006"/>
      <c r="DY25" s="1006"/>
      <c r="DZ25" s="1007"/>
      <c r="EA25" s="212"/>
    </row>
    <row r="26" spans="1:131" ht="26.25" customHeight="1" x14ac:dyDescent="0.15">
      <c r="A26" s="1008" t="s">
        <v>357</v>
      </c>
      <c r="B26" s="1009"/>
      <c r="C26" s="1009"/>
      <c r="D26" s="1009"/>
      <c r="E26" s="1009"/>
      <c r="F26" s="1009"/>
      <c r="G26" s="1009"/>
      <c r="H26" s="1009"/>
      <c r="I26" s="1009"/>
      <c r="J26" s="1009"/>
      <c r="K26" s="1009"/>
      <c r="L26" s="1009"/>
      <c r="M26" s="1009"/>
      <c r="N26" s="1009"/>
      <c r="O26" s="1009"/>
      <c r="P26" s="1010"/>
      <c r="Q26" s="1014" t="s">
        <v>380</v>
      </c>
      <c r="R26" s="1015"/>
      <c r="S26" s="1015"/>
      <c r="T26" s="1015"/>
      <c r="U26" s="1016"/>
      <c r="V26" s="1014" t="s">
        <v>381</v>
      </c>
      <c r="W26" s="1015"/>
      <c r="X26" s="1015"/>
      <c r="Y26" s="1015"/>
      <c r="Z26" s="1016"/>
      <c r="AA26" s="1014" t="s">
        <v>382</v>
      </c>
      <c r="AB26" s="1015"/>
      <c r="AC26" s="1015"/>
      <c r="AD26" s="1015"/>
      <c r="AE26" s="1015"/>
      <c r="AF26" s="1068" t="s">
        <v>383</v>
      </c>
      <c r="AG26" s="1021"/>
      <c r="AH26" s="1021"/>
      <c r="AI26" s="1021"/>
      <c r="AJ26" s="1069"/>
      <c r="AK26" s="1015" t="s">
        <v>384</v>
      </c>
      <c r="AL26" s="1015"/>
      <c r="AM26" s="1015"/>
      <c r="AN26" s="1015"/>
      <c r="AO26" s="1016"/>
      <c r="AP26" s="1014" t="s">
        <v>385</v>
      </c>
      <c r="AQ26" s="1015"/>
      <c r="AR26" s="1015"/>
      <c r="AS26" s="1015"/>
      <c r="AT26" s="1016"/>
      <c r="AU26" s="1014" t="s">
        <v>386</v>
      </c>
      <c r="AV26" s="1015"/>
      <c r="AW26" s="1015"/>
      <c r="AX26" s="1015"/>
      <c r="AY26" s="1016"/>
      <c r="AZ26" s="1014" t="s">
        <v>387</v>
      </c>
      <c r="BA26" s="1015"/>
      <c r="BB26" s="1015"/>
      <c r="BC26" s="1015"/>
      <c r="BD26" s="1016"/>
      <c r="BE26" s="1014" t="s">
        <v>364</v>
      </c>
      <c r="BF26" s="1015"/>
      <c r="BG26" s="1015"/>
      <c r="BH26" s="1015"/>
      <c r="BI26" s="1028"/>
      <c r="BJ26" s="214"/>
      <c r="BK26" s="214"/>
      <c r="BL26" s="214"/>
      <c r="BM26" s="214"/>
      <c r="BN26" s="214"/>
      <c r="BO26" s="223"/>
      <c r="BP26" s="223"/>
      <c r="BQ26" s="220">
        <v>20</v>
      </c>
      <c r="BR26" s="221"/>
      <c r="BS26" s="1005"/>
      <c r="BT26" s="1006"/>
      <c r="BU26" s="1006"/>
      <c r="BV26" s="1006"/>
      <c r="BW26" s="1006"/>
      <c r="BX26" s="1006"/>
      <c r="BY26" s="1006"/>
      <c r="BZ26" s="1006"/>
      <c r="CA26" s="1006"/>
      <c r="CB26" s="1006"/>
      <c r="CC26" s="1006"/>
      <c r="CD26" s="1006"/>
      <c r="CE26" s="1006"/>
      <c r="CF26" s="1006"/>
      <c r="CG26" s="1027"/>
      <c r="CH26" s="1002"/>
      <c r="CI26" s="1003"/>
      <c r="CJ26" s="1003"/>
      <c r="CK26" s="1003"/>
      <c r="CL26" s="1004"/>
      <c r="CM26" s="1002"/>
      <c r="CN26" s="1003"/>
      <c r="CO26" s="1003"/>
      <c r="CP26" s="1003"/>
      <c r="CQ26" s="1004"/>
      <c r="CR26" s="1002"/>
      <c r="CS26" s="1003"/>
      <c r="CT26" s="1003"/>
      <c r="CU26" s="1003"/>
      <c r="CV26" s="1004"/>
      <c r="CW26" s="1002"/>
      <c r="CX26" s="1003"/>
      <c r="CY26" s="1003"/>
      <c r="CZ26" s="1003"/>
      <c r="DA26" s="1004"/>
      <c r="DB26" s="1002"/>
      <c r="DC26" s="1003"/>
      <c r="DD26" s="1003"/>
      <c r="DE26" s="1003"/>
      <c r="DF26" s="1004"/>
      <c r="DG26" s="1002"/>
      <c r="DH26" s="1003"/>
      <c r="DI26" s="1003"/>
      <c r="DJ26" s="1003"/>
      <c r="DK26" s="1004"/>
      <c r="DL26" s="1002"/>
      <c r="DM26" s="1003"/>
      <c r="DN26" s="1003"/>
      <c r="DO26" s="1003"/>
      <c r="DP26" s="1004"/>
      <c r="DQ26" s="1002"/>
      <c r="DR26" s="1003"/>
      <c r="DS26" s="1003"/>
      <c r="DT26" s="1003"/>
      <c r="DU26" s="1004"/>
      <c r="DV26" s="1005"/>
      <c r="DW26" s="1006"/>
      <c r="DX26" s="1006"/>
      <c r="DY26" s="1006"/>
      <c r="DZ26" s="1007"/>
      <c r="EA26" s="212"/>
    </row>
    <row r="27" spans="1:131" ht="26.25" customHeight="1" thickBot="1" x14ac:dyDescent="0.2">
      <c r="A27" s="1011"/>
      <c r="B27" s="1012"/>
      <c r="C27" s="1012"/>
      <c r="D27" s="1012"/>
      <c r="E27" s="1012"/>
      <c r="F27" s="1012"/>
      <c r="G27" s="1012"/>
      <c r="H27" s="1012"/>
      <c r="I27" s="1012"/>
      <c r="J27" s="1012"/>
      <c r="K27" s="1012"/>
      <c r="L27" s="1012"/>
      <c r="M27" s="1012"/>
      <c r="N27" s="1012"/>
      <c r="O27" s="1012"/>
      <c r="P27" s="1013"/>
      <c r="Q27" s="1017"/>
      <c r="R27" s="1018"/>
      <c r="S27" s="1018"/>
      <c r="T27" s="1018"/>
      <c r="U27" s="1019"/>
      <c r="V27" s="1017"/>
      <c r="W27" s="1018"/>
      <c r="X27" s="1018"/>
      <c r="Y27" s="1018"/>
      <c r="Z27" s="1019"/>
      <c r="AA27" s="1017"/>
      <c r="AB27" s="1018"/>
      <c r="AC27" s="1018"/>
      <c r="AD27" s="1018"/>
      <c r="AE27" s="1018"/>
      <c r="AF27" s="1070"/>
      <c r="AG27" s="1024"/>
      <c r="AH27" s="1024"/>
      <c r="AI27" s="1024"/>
      <c r="AJ27" s="1071"/>
      <c r="AK27" s="1018"/>
      <c r="AL27" s="1018"/>
      <c r="AM27" s="1018"/>
      <c r="AN27" s="1018"/>
      <c r="AO27" s="1019"/>
      <c r="AP27" s="1017"/>
      <c r="AQ27" s="1018"/>
      <c r="AR27" s="1018"/>
      <c r="AS27" s="1018"/>
      <c r="AT27" s="1019"/>
      <c r="AU27" s="1017"/>
      <c r="AV27" s="1018"/>
      <c r="AW27" s="1018"/>
      <c r="AX27" s="1018"/>
      <c r="AY27" s="1019"/>
      <c r="AZ27" s="1017"/>
      <c r="BA27" s="1018"/>
      <c r="BB27" s="1018"/>
      <c r="BC27" s="1018"/>
      <c r="BD27" s="1019"/>
      <c r="BE27" s="1017"/>
      <c r="BF27" s="1018"/>
      <c r="BG27" s="1018"/>
      <c r="BH27" s="1018"/>
      <c r="BI27" s="1029"/>
      <c r="BJ27" s="214"/>
      <c r="BK27" s="214"/>
      <c r="BL27" s="214"/>
      <c r="BM27" s="214"/>
      <c r="BN27" s="214"/>
      <c r="BO27" s="223"/>
      <c r="BP27" s="223"/>
      <c r="BQ27" s="220">
        <v>21</v>
      </c>
      <c r="BR27" s="221"/>
      <c r="BS27" s="1005"/>
      <c r="BT27" s="1006"/>
      <c r="BU27" s="1006"/>
      <c r="BV27" s="1006"/>
      <c r="BW27" s="1006"/>
      <c r="BX27" s="1006"/>
      <c r="BY27" s="1006"/>
      <c r="BZ27" s="1006"/>
      <c r="CA27" s="1006"/>
      <c r="CB27" s="1006"/>
      <c r="CC27" s="1006"/>
      <c r="CD27" s="1006"/>
      <c r="CE27" s="1006"/>
      <c r="CF27" s="1006"/>
      <c r="CG27" s="1027"/>
      <c r="CH27" s="1002"/>
      <c r="CI27" s="1003"/>
      <c r="CJ27" s="1003"/>
      <c r="CK27" s="1003"/>
      <c r="CL27" s="1004"/>
      <c r="CM27" s="1002"/>
      <c r="CN27" s="1003"/>
      <c r="CO27" s="1003"/>
      <c r="CP27" s="1003"/>
      <c r="CQ27" s="1004"/>
      <c r="CR27" s="1002"/>
      <c r="CS27" s="1003"/>
      <c r="CT27" s="1003"/>
      <c r="CU27" s="1003"/>
      <c r="CV27" s="1004"/>
      <c r="CW27" s="1002"/>
      <c r="CX27" s="1003"/>
      <c r="CY27" s="1003"/>
      <c r="CZ27" s="1003"/>
      <c r="DA27" s="1004"/>
      <c r="DB27" s="1002"/>
      <c r="DC27" s="1003"/>
      <c r="DD27" s="1003"/>
      <c r="DE27" s="1003"/>
      <c r="DF27" s="1004"/>
      <c r="DG27" s="1002"/>
      <c r="DH27" s="1003"/>
      <c r="DI27" s="1003"/>
      <c r="DJ27" s="1003"/>
      <c r="DK27" s="1004"/>
      <c r="DL27" s="1002"/>
      <c r="DM27" s="1003"/>
      <c r="DN27" s="1003"/>
      <c r="DO27" s="1003"/>
      <c r="DP27" s="1004"/>
      <c r="DQ27" s="1002"/>
      <c r="DR27" s="1003"/>
      <c r="DS27" s="1003"/>
      <c r="DT27" s="1003"/>
      <c r="DU27" s="1004"/>
      <c r="DV27" s="1005"/>
      <c r="DW27" s="1006"/>
      <c r="DX27" s="1006"/>
      <c r="DY27" s="1006"/>
      <c r="DZ27" s="1007"/>
      <c r="EA27" s="212"/>
    </row>
    <row r="28" spans="1:131" ht="26.25" customHeight="1" thickTop="1" x14ac:dyDescent="0.15">
      <c r="A28" s="224">
        <v>1</v>
      </c>
      <c r="B28" s="1060" t="s">
        <v>388</v>
      </c>
      <c r="C28" s="1061"/>
      <c r="D28" s="1061"/>
      <c r="E28" s="1061"/>
      <c r="F28" s="1061"/>
      <c r="G28" s="1061"/>
      <c r="H28" s="1061"/>
      <c r="I28" s="1061"/>
      <c r="J28" s="1061"/>
      <c r="K28" s="1061"/>
      <c r="L28" s="1061"/>
      <c r="M28" s="1061"/>
      <c r="N28" s="1061"/>
      <c r="O28" s="1061"/>
      <c r="P28" s="1062"/>
      <c r="Q28" s="1063">
        <v>562</v>
      </c>
      <c r="R28" s="1064"/>
      <c r="S28" s="1064"/>
      <c r="T28" s="1064"/>
      <c r="U28" s="1064"/>
      <c r="V28" s="1064">
        <v>551</v>
      </c>
      <c r="W28" s="1064"/>
      <c r="X28" s="1064"/>
      <c r="Y28" s="1064"/>
      <c r="Z28" s="1064"/>
      <c r="AA28" s="1064">
        <v>11</v>
      </c>
      <c r="AB28" s="1064"/>
      <c r="AC28" s="1064"/>
      <c r="AD28" s="1064"/>
      <c r="AE28" s="1065"/>
      <c r="AF28" s="1066">
        <v>10</v>
      </c>
      <c r="AG28" s="1064"/>
      <c r="AH28" s="1064"/>
      <c r="AI28" s="1064"/>
      <c r="AJ28" s="1067"/>
      <c r="AK28" s="1055">
        <v>79</v>
      </c>
      <c r="AL28" s="1056"/>
      <c r="AM28" s="1056"/>
      <c r="AN28" s="1056"/>
      <c r="AO28" s="1056"/>
      <c r="AP28" s="1056" t="s">
        <v>485</v>
      </c>
      <c r="AQ28" s="1056"/>
      <c r="AR28" s="1056"/>
      <c r="AS28" s="1056"/>
      <c r="AT28" s="1056"/>
      <c r="AU28" s="1056" t="s">
        <v>485</v>
      </c>
      <c r="AV28" s="1056"/>
      <c r="AW28" s="1056"/>
      <c r="AX28" s="1056"/>
      <c r="AY28" s="1056"/>
      <c r="AZ28" s="1057" t="s">
        <v>485</v>
      </c>
      <c r="BA28" s="1057"/>
      <c r="BB28" s="1057"/>
      <c r="BC28" s="1057"/>
      <c r="BD28" s="1057"/>
      <c r="BE28" s="1058"/>
      <c r="BF28" s="1058"/>
      <c r="BG28" s="1058"/>
      <c r="BH28" s="1058"/>
      <c r="BI28" s="1059"/>
      <c r="BJ28" s="214"/>
      <c r="BK28" s="214"/>
      <c r="BL28" s="214"/>
      <c r="BM28" s="214"/>
      <c r="BN28" s="214"/>
      <c r="BO28" s="223"/>
      <c r="BP28" s="223"/>
      <c r="BQ28" s="220">
        <v>22</v>
      </c>
      <c r="BR28" s="221"/>
      <c r="BS28" s="1005"/>
      <c r="BT28" s="1006"/>
      <c r="BU28" s="1006"/>
      <c r="BV28" s="1006"/>
      <c r="BW28" s="1006"/>
      <c r="BX28" s="1006"/>
      <c r="BY28" s="1006"/>
      <c r="BZ28" s="1006"/>
      <c r="CA28" s="1006"/>
      <c r="CB28" s="1006"/>
      <c r="CC28" s="1006"/>
      <c r="CD28" s="1006"/>
      <c r="CE28" s="1006"/>
      <c r="CF28" s="1006"/>
      <c r="CG28" s="1027"/>
      <c r="CH28" s="1002"/>
      <c r="CI28" s="1003"/>
      <c r="CJ28" s="1003"/>
      <c r="CK28" s="1003"/>
      <c r="CL28" s="1004"/>
      <c r="CM28" s="1002"/>
      <c r="CN28" s="1003"/>
      <c r="CO28" s="1003"/>
      <c r="CP28" s="1003"/>
      <c r="CQ28" s="1004"/>
      <c r="CR28" s="1002"/>
      <c r="CS28" s="1003"/>
      <c r="CT28" s="1003"/>
      <c r="CU28" s="1003"/>
      <c r="CV28" s="1004"/>
      <c r="CW28" s="1002"/>
      <c r="CX28" s="1003"/>
      <c r="CY28" s="1003"/>
      <c r="CZ28" s="1003"/>
      <c r="DA28" s="1004"/>
      <c r="DB28" s="1002"/>
      <c r="DC28" s="1003"/>
      <c r="DD28" s="1003"/>
      <c r="DE28" s="1003"/>
      <c r="DF28" s="1004"/>
      <c r="DG28" s="1002"/>
      <c r="DH28" s="1003"/>
      <c r="DI28" s="1003"/>
      <c r="DJ28" s="1003"/>
      <c r="DK28" s="1004"/>
      <c r="DL28" s="1002"/>
      <c r="DM28" s="1003"/>
      <c r="DN28" s="1003"/>
      <c r="DO28" s="1003"/>
      <c r="DP28" s="1004"/>
      <c r="DQ28" s="1002"/>
      <c r="DR28" s="1003"/>
      <c r="DS28" s="1003"/>
      <c r="DT28" s="1003"/>
      <c r="DU28" s="1004"/>
      <c r="DV28" s="1005"/>
      <c r="DW28" s="1006"/>
      <c r="DX28" s="1006"/>
      <c r="DY28" s="1006"/>
      <c r="DZ28" s="1007"/>
      <c r="EA28" s="212"/>
    </row>
    <row r="29" spans="1:131" ht="26.25" customHeight="1" x14ac:dyDescent="0.15">
      <c r="A29" s="224">
        <v>2</v>
      </c>
      <c r="B29" s="1043" t="s">
        <v>389</v>
      </c>
      <c r="C29" s="1044"/>
      <c r="D29" s="1044"/>
      <c r="E29" s="1044"/>
      <c r="F29" s="1044"/>
      <c r="G29" s="1044"/>
      <c r="H29" s="1044"/>
      <c r="I29" s="1044"/>
      <c r="J29" s="1044"/>
      <c r="K29" s="1044"/>
      <c r="L29" s="1044"/>
      <c r="M29" s="1044"/>
      <c r="N29" s="1044"/>
      <c r="O29" s="1044"/>
      <c r="P29" s="1045"/>
      <c r="Q29" s="1051">
        <v>881</v>
      </c>
      <c r="R29" s="1052"/>
      <c r="S29" s="1052"/>
      <c r="T29" s="1052"/>
      <c r="U29" s="1052"/>
      <c r="V29" s="1052">
        <v>823</v>
      </c>
      <c r="W29" s="1052"/>
      <c r="X29" s="1052"/>
      <c r="Y29" s="1052"/>
      <c r="Z29" s="1052"/>
      <c r="AA29" s="1052">
        <v>58</v>
      </c>
      <c r="AB29" s="1052"/>
      <c r="AC29" s="1052"/>
      <c r="AD29" s="1052"/>
      <c r="AE29" s="1053"/>
      <c r="AF29" s="1048">
        <v>59</v>
      </c>
      <c r="AG29" s="1049"/>
      <c r="AH29" s="1049"/>
      <c r="AI29" s="1049"/>
      <c r="AJ29" s="1050"/>
      <c r="AK29" s="993">
        <v>166</v>
      </c>
      <c r="AL29" s="984"/>
      <c r="AM29" s="984"/>
      <c r="AN29" s="984"/>
      <c r="AO29" s="984"/>
      <c r="AP29" s="984" t="s">
        <v>485</v>
      </c>
      <c r="AQ29" s="984"/>
      <c r="AR29" s="984"/>
      <c r="AS29" s="984"/>
      <c r="AT29" s="984"/>
      <c r="AU29" s="984" t="s">
        <v>485</v>
      </c>
      <c r="AV29" s="984"/>
      <c r="AW29" s="984"/>
      <c r="AX29" s="984"/>
      <c r="AY29" s="984"/>
      <c r="AZ29" s="1054" t="s">
        <v>485</v>
      </c>
      <c r="BA29" s="1054"/>
      <c r="BB29" s="1054"/>
      <c r="BC29" s="1054"/>
      <c r="BD29" s="1054"/>
      <c r="BE29" s="985"/>
      <c r="BF29" s="985"/>
      <c r="BG29" s="985"/>
      <c r="BH29" s="985"/>
      <c r="BI29" s="986"/>
      <c r="BJ29" s="214"/>
      <c r="BK29" s="214"/>
      <c r="BL29" s="214"/>
      <c r="BM29" s="214"/>
      <c r="BN29" s="214"/>
      <c r="BO29" s="223"/>
      <c r="BP29" s="223"/>
      <c r="BQ29" s="220">
        <v>23</v>
      </c>
      <c r="BR29" s="221"/>
      <c r="BS29" s="1005"/>
      <c r="BT29" s="1006"/>
      <c r="BU29" s="1006"/>
      <c r="BV29" s="1006"/>
      <c r="BW29" s="1006"/>
      <c r="BX29" s="1006"/>
      <c r="BY29" s="1006"/>
      <c r="BZ29" s="1006"/>
      <c r="CA29" s="1006"/>
      <c r="CB29" s="1006"/>
      <c r="CC29" s="1006"/>
      <c r="CD29" s="1006"/>
      <c r="CE29" s="1006"/>
      <c r="CF29" s="1006"/>
      <c r="CG29" s="1027"/>
      <c r="CH29" s="1002"/>
      <c r="CI29" s="1003"/>
      <c r="CJ29" s="1003"/>
      <c r="CK29" s="1003"/>
      <c r="CL29" s="1004"/>
      <c r="CM29" s="1002"/>
      <c r="CN29" s="1003"/>
      <c r="CO29" s="1003"/>
      <c r="CP29" s="1003"/>
      <c r="CQ29" s="1004"/>
      <c r="CR29" s="1002"/>
      <c r="CS29" s="1003"/>
      <c r="CT29" s="1003"/>
      <c r="CU29" s="1003"/>
      <c r="CV29" s="1004"/>
      <c r="CW29" s="1002"/>
      <c r="CX29" s="1003"/>
      <c r="CY29" s="1003"/>
      <c r="CZ29" s="1003"/>
      <c r="DA29" s="1004"/>
      <c r="DB29" s="1002"/>
      <c r="DC29" s="1003"/>
      <c r="DD29" s="1003"/>
      <c r="DE29" s="1003"/>
      <c r="DF29" s="1004"/>
      <c r="DG29" s="1002"/>
      <c r="DH29" s="1003"/>
      <c r="DI29" s="1003"/>
      <c r="DJ29" s="1003"/>
      <c r="DK29" s="1004"/>
      <c r="DL29" s="1002"/>
      <c r="DM29" s="1003"/>
      <c r="DN29" s="1003"/>
      <c r="DO29" s="1003"/>
      <c r="DP29" s="1004"/>
      <c r="DQ29" s="1002"/>
      <c r="DR29" s="1003"/>
      <c r="DS29" s="1003"/>
      <c r="DT29" s="1003"/>
      <c r="DU29" s="1004"/>
      <c r="DV29" s="1005"/>
      <c r="DW29" s="1006"/>
      <c r="DX29" s="1006"/>
      <c r="DY29" s="1006"/>
      <c r="DZ29" s="1007"/>
      <c r="EA29" s="212"/>
    </row>
    <row r="30" spans="1:131" ht="26.25" customHeight="1" x14ac:dyDescent="0.15">
      <c r="A30" s="224">
        <v>3</v>
      </c>
      <c r="B30" s="1043" t="s">
        <v>390</v>
      </c>
      <c r="C30" s="1044"/>
      <c r="D30" s="1044"/>
      <c r="E30" s="1044"/>
      <c r="F30" s="1044"/>
      <c r="G30" s="1044"/>
      <c r="H30" s="1044"/>
      <c r="I30" s="1044"/>
      <c r="J30" s="1044"/>
      <c r="K30" s="1044"/>
      <c r="L30" s="1044"/>
      <c r="M30" s="1044"/>
      <c r="N30" s="1044"/>
      <c r="O30" s="1044"/>
      <c r="P30" s="1045"/>
      <c r="Q30" s="1051">
        <v>95</v>
      </c>
      <c r="R30" s="1052"/>
      <c r="S30" s="1052"/>
      <c r="T30" s="1052"/>
      <c r="U30" s="1052"/>
      <c r="V30" s="1052">
        <v>94</v>
      </c>
      <c r="W30" s="1052"/>
      <c r="X30" s="1052"/>
      <c r="Y30" s="1052"/>
      <c r="Z30" s="1052"/>
      <c r="AA30" s="1052">
        <v>1</v>
      </c>
      <c r="AB30" s="1052"/>
      <c r="AC30" s="1052"/>
      <c r="AD30" s="1052"/>
      <c r="AE30" s="1053"/>
      <c r="AF30" s="1048">
        <v>1</v>
      </c>
      <c r="AG30" s="1049"/>
      <c r="AH30" s="1049"/>
      <c r="AI30" s="1049"/>
      <c r="AJ30" s="1050"/>
      <c r="AK30" s="993">
        <v>35</v>
      </c>
      <c r="AL30" s="984"/>
      <c r="AM30" s="984"/>
      <c r="AN30" s="984"/>
      <c r="AO30" s="984"/>
      <c r="AP30" s="984" t="s">
        <v>485</v>
      </c>
      <c r="AQ30" s="984"/>
      <c r="AR30" s="984"/>
      <c r="AS30" s="984"/>
      <c r="AT30" s="984"/>
      <c r="AU30" s="984" t="s">
        <v>485</v>
      </c>
      <c r="AV30" s="984"/>
      <c r="AW30" s="984"/>
      <c r="AX30" s="984"/>
      <c r="AY30" s="984"/>
      <c r="AZ30" s="1054" t="s">
        <v>485</v>
      </c>
      <c r="BA30" s="1054"/>
      <c r="BB30" s="1054"/>
      <c r="BC30" s="1054"/>
      <c r="BD30" s="1054"/>
      <c r="BE30" s="985"/>
      <c r="BF30" s="985"/>
      <c r="BG30" s="985"/>
      <c r="BH30" s="985"/>
      <c r="BI30" s="986"/>
      <c r="BJ30" s="214"/>
      <c r="BK30" s="214"/>
      <c r="BL30" s="214"/>
      <c r="BM30" s="214"/>
      <c r="BN30" s="214"/>
      <c r="BO30" s="223"/>
      <c r="BP30" s="223"/>
      <c r="BQ30" s="220">
        <v>24</v>
      </c>
      <c r="BR30" s="221"/>
      <c r="BS30" s="1005"/>
      <c r="BT30" s="1006"/>
      <c r="BU30" s="1006"/>
      <c r="BV30" s="1006"/>
      <c r="BW30" s="1006"/>
      <c r="BX30" s="1006"/>
      <c r="BY30" s="1006"/>
      <c r="BZ30" s="1006"/>
      <c r="CA30" s="1006"/>
      <c r="CB30" s="1006"/>
      <c r="CC30" s="1006"/>
      <c r="CD30" s="1006"/>
      <c r="CE30" s="1006"/>
      <c r="CF30" s="1006"/>
      <c r="CG30" s="1027"/>
      <c r="CH30" s="1002"/>
      <c r="CI30" s="1003"/>
      <c r="CJ30" s="1003"/>
      <c r="CK30" s="1003"/>
      <c r="CL30" s="1004"/>
      <c r="CM30" s="1002"/>
      <c r="CN30" s="1003"/>
      <c r="CO30" s="1003"/>
      <c r="CP30" s="1003"/>
      <c r="CQ30" s="1004"/>
      <c r="CR30" s="1002"/>
      <c r="CS30" s="1003"/>
      <c r="CT30" s="1003"/>
      <c r="CU30" s="1003"/>
      <c r="CV30" s="1004"/>
      <c r="CW30" s="1002"/>
      <c r="CX30" s="1003"/>
      <c r="CY30" s="1003"/>
      <c r="CZ30" s="1003"/>
      <c r="DA30" s="1004"/>
      <c r="DB30" s="1002"/>
      <c r="DC30" s="1003"/>
      <c r="DD30" s="1003"/>
      <c r="DE30" s="1003"/>
      <c r="DF30" s="1004"/>
      <c r="DG30" s="1002"/>
      <c r="DH30" s="1003"/>
      <c r="DI30" s="1003"/>
      <c r="DJ30" s="1003"/>
      <c r="DK30" s="1004"/>
      <c r="DL30" s="1002"/>
      <c r="DM30" s="1003"/>
      <c r="DN30" s="1003"/>
      <c r="DO30" s="1003"/>
      <c r="DP30" s="1004"/>
      <c r="DQ30" s="1002"/>
      <c r="DR30" s="1003"/>
      <c r="DS30" s="1003"/>
      <c r="DT30" s="1003"/>
      <c r="DU30" s="1004"/>
      <c r="DV30" s="1005"/>
      <c r="DW30" s="1006"/>
      <c r="DX30" s="1006"/>
      <c r="DY30" s="1006"/>
      <c r="DZ30" s="1007"/>
      <c r="EA30" s="212"/>
    </row>
    <row r="31" spans="1:131" ht="26.25" customHeight="1" x14ac:dyDescent="0.15">
      <c r="A31" s="224">
        <v>4</v>
      </c>
      <c r="B31" s="1043" t="s">
        <v>391</v>
      </c>
      <c r="C31" s="1044"/>
      <c r="D31" s="1044"/>
      <c r="E31" s="1044"/>
      <c r="F31" s="1044"/>
      <c r="G31" s="1044"/>
      <c r="H31" s="1044"/>
      <c r="I31" s="1044"/>
      <c r="J31" s="1044"/>
      <c r="K31" s="1044"/>
      <c r="L31" s="1044"/>
      <c r="M31" s="1044"/>
      <c r="N31" s="1044"/>
      <c r="O31" s="1044"/>
      <c r="P31" s="1045"/>
      <c r="Q31" s="1051">
        <v>137</v>
      </c>
      <c r="R31" s="1052"/>
      <c r="S31" s="1052"/>
      <c r="T31" s="1052"/>
      <c r="U31" s="1052"/>
      <c r="V31" s="1052">
        <v>128</v>
      </c>
      <c r="W31" s="1052"/>
      <c r="X31" s="1052"/>
      <c r="Y31" s="1052"/>
      <c r="Z31" s="1052"/>
      <c r="AA31" s="1052">
        <v>8</v>
      </c>
      <c r="AB31" s="1052"/>
      <c r="AC31" s="1052"/>
      <c r="AD31" s="1052"/>
      <c r="AE31" s="1053"/>
      <c r="AF31" s="1048">
        <v>160</v>
      </c>
      <c r="AG31" s="1049"/>
      <c r="AH31" s="1049"/>
      <c r="AI31" s="1049"/>
      <c r="AJ31" s="1050"/>
      <c r="AK31" s="993">
        <v>100</v>
      </c>
      <c r="AL31" s="984"/>
      <c r="AM31" s="984"/>
      <c r="AN31" s="984"/>
      <c r="AO31" s="984"/>
      <c r="AP31" s="984">
        <v>372</v>
      </c>
      <c r="AQ31" s="984"/>
      <c r="AR31" s="984"/>
      <c r="AS31" s="984"/>
      <c r="AT31" s="984"/>
      <c r="AU31" s="984">
        <v>189</v>
      </c>
      <c r="AV31" s="984"/>
      <c r="AW31" s="984"/>
      <c r="AX31" s="984"/>
      <c r="AY31" s="984"/>
      <c r="AZ31" s="1054" t="s">
        <v>485</v>
      </c>
      <c r="BA31" s="1054"/>
      <c r="BB31" s="1054"/>
      <c r="BC31" s="1054"/>
      <c r="BD31" s="1054"/>
      <c r="BE31" s="985" t="s">
        <v>392</v>
      </c>
      <c r="BF31" s="985"/>
      <c r="BG31" s="985"/>
      <c r="BH31" s="985"/>
      <c r="BI31" s="986"/>
      <c r="BJ31" s="214"/>
      <c r="BK31" s="214"/>
      <c r="BL31" s="214"/>
      <c r="BM31" s="214"/>
      <c r="BN31" s="214"/>
      <c r="BO31" s="223"/>
      <c r="BP31" s="223"/>
      <c r="BQ31" s="220">
        <v>25</v>
      </c>
      <c r="BR31" s="221"/>
      <c r="BS31" s="1005"/>
      <c r="BT31" s="1006"/>
      <c r="BU31" s="1006"/>
      <c r="BV31" s="1006"/>
      <c r="BW31" s="1006"/>
      <c r="BX31" s="1006"/>
      <c r="BY31" s="1006"/>
      <c r="BZ31" s="1006"/>
      <c r="CA31" s="1006"/>
      <c r="CB31" s="1006"/>
      <c r="CC31" s="1006"/>
      <c r="CD31" s="1006"/>
      <c r="CE31" s="1006"/>
      <c r="CF31" s="1006"/>
      <c r="CG31" s="1027"/>
      <c r="CH31" s="1002"/>
      <c r="CI31" s="1003"/>
      <c r="CJ31" s="1003"/>
      <c r="CK31" s="1003"/>
      <c r="CL31" s="1004"/>
      <c r="CM31" s="1002"/>
      <c r="CN31" s="1003"/>
      <c r="CO31" s="1003"/>
      <c r="CP31" s="1003"/>
      <c r="CQ31" s="1004"/>
      <c r="CR31" s="1002"/>
      <c r="CS31" s="1003"/>
      <c r="CT31" s="1003"/>
      <c r="CU31" s="1003"/>
      <c r="CV31" s="1004"/>
      <c r="CW31" s="1002"/>
      <c r="CX31" s="1003"/>
      <c r="CY31" s="1003"/>
      <c r="CZ31" s="1003"/>
      <c r="DA31" s="1004"/>
      <c r="DB31" s="1002"/>
      <c r="DC31" s="1003"/>
      <c r="DD31" s="1003"/>
      <c r="DE31" s="1003"/>
      <c r="DF31" s="1004"/>
      <c r="DG31" s="1002"/>
      <c r="DH31" s="1003"/>
      <c r="DI31" s="1003"/>
      <c r="DJ31" s="1003"/>
      <c r="DK31" s="1004"/>
      <c r="DL31" s="1002"/>
      <c r="DM31" s="1003"/>
      <c r="DN31" s="1003"/>
      <c r="DO31" s="1003"/>
      <c r="DP31" s="1004"/>
      <c r="DQ31" s="1002"/>
      <c r="DR31" s="1003"/>
      <c r="DS31" s="1003"/>
      <c r="DT31" s="1003"/>
      <c r="DU31" s="1004"/>
      <c r="DV31" s="1005"/>
      <c r="DW31" s="1006"/>
      <c r="DX31" s="1006"/>
      <c r="DY31" s="1006"/>
      <c r="DZ31" s="1007"/>
      <c r="EA31" s="212"/>
    </row>
    <row r="32" spans="1:131" ht="26.25" customHeight="1" x14ac:dyDescent="0.15">
      <c r="A32" s="224">
        <v>5</v>
      </c>
      <c r="B32" s="1043"/>
      <c r="C32" s="1044"/>
      <c r="D32" s="1044"/>
      <c r="E32" s="1044"/>
      <c r="F32" s="1044"/>
      <c r="G32" s="1044"/>
      <c r="H32" s="1044"/>
      <c r="I32" s="1044"/>
      <c r="J32" s="1044"/>
      <c r="K32" s="1044"/>
      <c r="L32" s="1044"/>
      <c r="M32" s="1044"/>
      <c r="N32" s="1044"/>
      <c r="O32" s="1044"/>
      <c r="P32" s="1045"/>
      <c r="Q32" s="1051"/>
      <c r="R32" s="1052"/>
      <c r="S32" s="1052"/>
      <c r="T32" s="1052"/>
      <c r="U32" s="1052"/>
      <c r="V32" s="1052"/>
      <c r="W32" s="1052"/>
      <c r="X32" s="1052"/>
      <c r="Y32" s="1052"/>
      <c r="Z32" s="1052"/>
      <c r="AA32" s="1052"/>
      <c r="AB32" s="1052"/>
      <c r="AC32" s="1052"/>
      <c r="AD32" s="1052"/>
      <c r="AE32" s="1053"/>
      <c r="AF32" s="1048"/>
      <c r="AG32" s="1049"/>
      <c r="AH32" s="1049"/>
      <c r="AI32" s="1049"/>
      <c r="AJ32" s="1050"/>
      <c r="AK32" s="993"/>
      <c r="AL32" s="984"/>
      <c r="AM32" s="984"/>
      <c r="AN32" s="984"/>
      <c r="AO32" s="984"/>
      <c r="AP32" s="984"/>
      <c r="AQ32" s="984"/>
      <c r="AR32" s="984"/>
      <c r="AS32" s="984"/>
      <c r="AT32" s="984"/>
      <c r="AU32" s="984"/>
      <c r="AV32" s="984"/>
      <c r="AW32" s="984"/>
      <c r="AX32" s="984"/>
      <c r="AY32" s="984"/>
      <c r="AZ32" s="1054"/>
      <c r="BA32" s="1054"/>
      <c r="BB32" s="1054"/>
      <c r="BC32" s="1054"/>
      <c r="BD32" s="1054"/>
      <c r="BE32" s="985"/>
      <c r="BF32" s="985"/>
      <c r="BG32" s="985"/>
      <c r="BH32" s="985"/>
      <c r="BI32" s="986"/>
      <c r="BJ32" s="214"/>
      <c r="BK32" s="214"/>
      <c r="BL32" s="214"/>
      <c r="BM32" s="214"/>
      <c r="BN32" s="214"/>
      <c r="BO32" s="223"/>
      <c r="BP32" s="223"/>
      <c r="BQ32" s="220">
        <v>26</v>
      </c>
      <c r="BR32" s="221"/>
      <c r="BS32" s="1005"/>
      <c r="BT32" s="1006"/>
      <c r="BU32" s="1006"/>
      <c r="BV32" s="1006"/>
      <c r="BW32" s="1006"/>
      <c r="BX32" s="1006"/>
      <c r="BY32" s="1006"/>
      <c r="BZ32" s="1006"/>
      <c r="CA32" s="1006"/>
      <c r="CB32" s="1006"/>
      <c r="CC32" s="1006"/>
      <c r="CD32" s="1006"/>
      <c r="CE32" s="1006"/>
      <c r="CF32" s="1006"/>
      <c r="CG32" s="1027"/>
      <c r="CH32" s="1002"/>
      <c r="CI32" s="1003"/>
      <c r="CJ32" s="1003"/>
      <c r="CK32" s="1003"/>
      <c r="CL32" s="1004"/>
      <c r="CM32" s="1002"/>
      <c r="CN32" s="1003"/>
      <c r="CO32" s="1003"/>
      <c r="CP32" s="1003"/>
      <c r="CQ32" s="1004"/>
      <c r="CR32" s="1002"/>
      <c r="CS32" s="1003"/>
      <c r="CT32" s="1003"/>
      <c r="CU32" s="1003"/>
      <c r="CV32" s="1004"/>
      <c r="CW32" s="1002"/>
      <c r="CX32" s="1003"/>
      <c r="CY32" s="1003"/>
      <c r="CZ32" s="1003"/>
      <c r="DA32" s="1004"/>
      <c r="DB32" s="1002"/>
      <c r="DC32" s="1003"/>
      <c r="DD32" s="1003"/>
      <c r="DE32" s="1003"/>
      <c r="DF32" s="1004"/>
      <c r="DG32" s="1002"/>
      <c r="DH32" s="1003"/>
      <c r="DI32" s="1003"/>
      <c r="DJ32" s="1003"/>
      <c r="DK32" s="1004"/>
      <c r="DL32" s="1002"/>
      <c r="DM32" s="1003"/>
      <c r="DN32" s="1003"/>
      <c r="DO32" s="1003"/>
      <c r="DP32" s="1004"/>
      <c r="DQ32" s="1002"/>
      <c r="DR32" s="1003"/>
      <c r="DS32" s="1003"/>
      <c r="DT32" s="1003"/>
      <c r="DU32" s="1004"/>
      <c r="DV32" s="1005"/>
      <c r="DW32" s="1006"/>
      <c r="DX32" s="1006"/>
      <c r="DY32" s="1006"/>
      <c r="DZ32" s="1007"/>
      <c r="EA32" s="212"/>
    </row>
    <row r="33" spans="1:131" ht="26.25" customHeight="1" x14ac:dyDescent="0.15">
      <c r="A33" s="224">
        <v>6</v>
      </c>
      <c r="B33" s="1043"/>
      <c r="C33" s="1044"/>
      <c r="D33" s="1044"/>
      <c r="E33" s="1044"/>
      <c r="F33" s="1044"/>
      <c r="G33" s="1044"/>
      <c r="H33" s="1044"/>
      <c r="I33" s="1044"/>
      <c r="J33" s="1044"/>
      <c r="K33" s="1044"/>
      <c r="L33" s="1044"/>
      <c r="M33" s="1044"/>
      <c r="N33" s="1044"/>
      <c r="O33" s="1044"/>
      <c r="P33" s="1045"/>
      <c r="Q33" s="1051"/>
      <c r="R33" s="1052"/>
      <c r="S33" s="1052"/>
      <c r="T33" s="1052"/>
      <c r="U33" s="1052"/>
      <c r="V33" s="1052"/>
      <c r="W33" s="1052"/>
      <c r="X33" s="1052"/>
      <c r="Y33" s="1052"/>
      <c r="Z33" s="1052"/>
      <c r="AA33" s="1052"/>
      <c r="AB33" s="1052"/>
      <c r="AC33" s="1052"/>
      <c r="AD33" s="1052"/>
      <c r="AE33" s="1053"/>
      <c r="AF33" s="1048"/>
      <c r="AG33" s="1049"/>
      <c r="AH33" s="1049"/>
      <c r="AI33" s="1049"/>
      <c r="AJ33" s="1050"/>
      <c r="AK33" s="993"/>
      <c r="AL33" s="984"/>
      <c r="AM33" s="984"/>
      <c r="AN33" s="984"/>
      <c r="AO33" s="984"/>
      <c r="AP33" s="984"/>
      <c r="AQ33" s="984"/>
      <c r="AR33" s="984"/>
      <c r="AS33" s="984"/>
      <c r="AT33" s="984"/>
      <c r="AU33" s="984"/>
      <c r="AV33" s="984"/>
      <c r="AW33" s="984"/>
      <c r="AX33" s="984"/>
      <c r="AY33" s="984"/>
      <c r="AZ33" s="1054"/>
      <c r="BA33" s="1054"/>
      <c r="BB33" s="1054"/>
      <c r="BC33" s="1054"/>
      <c r="BD33" s="1054"/>
      <c r="BE33" s="985"/>
      <c r="BF33" s="985"/>
      <c r="BG33" s="985"/>
      <c r="BH33" s="985"/>
      <c r="BI33" s="986"/>
      <c r="BJ33" s="214"/>
      <c r="BK33" s="214"/>
      <c r="BL33" s="214"/>
      <c r="BM33" s="214"/>
      <c r="BN33" s="214"/>
      <c r="BO33" s="223"/>
      <c r="BP33" s="223"/>
      <c r="BQ33" s="220">
        <v>27</v>
      </c>
      <c r="BR33" s="221"/>
      <c r="BS33" s="1005"/>
      <c r="BT33" s="1006"/>
      <c r="BU33" s="1006"/>
      <c r="BV33" s="1006"/>
      <c r="BW33" s="1006"/>
      <c r="BX33" s="1006"/>
      <c r="BY33" s="1006"/>
      <c r="BZ33" s="1006"/>
      <c r="CA33" s="1006"/>
      <c r="CB33" s="1006"/>
      <c r="CC33" s="1006"/>
      <c r="CD33" s="1006"/>
      <c r="CE33" s="1006"/>
      <c r="CF33" s="1006"/>
      <c r="CG33" s="1027"/>
      <c r="CH33" s="1002"/>
      <c r="CI33" s="1003"/>
      <c r="CJ33" s="1003"/>
      <c r="CK33" s="1003"/>
      <c r="CL33" s="1004"/>
      <c r="CM33" s="1002"/>
      <c r="CN33" s="1003"/>
      <c r="CO33" s="1003"/>
      <c r="CP33" s="1003"/>
      <c r="CQ33" s="1004"/>
      <c r="CR33" s="1002"/>
      <c r="CS33" s="1003"/>
      <c r="CT33" s="1003"/>
      <c r="CU33" s="1003"/>
      <c r="CV33" s="1004"/>
      <c r="CW33" s="1002"/>
      <c r="CX33" s="1003"/>
      <c r="CY33" s="1003"/>
      <c r="CZ33" s="1003"/>
      <c r="DA33" s="1004"/>
      <c r="DB33" s="1002"/>
      <c r="DC33" s="1003"/>
      <c r="DD33" s="1003"/>
      <c r="DE33" s="1003"/>
      <c r="DF33" s="1004"/>
      <c r="DG33" s="1002"/>
      <c r="DH33" s="1003"/>
      <c r="DI33" s="1003"/>
      <c r="DJ33" s="1003"/>
      <c r="DK33" s="1004"/>
      <c r="DL33" s="1002"/>
      <c r="DM33" s="1003"/>
      <c r="DN33" s="1003"/>
      <c r="DO33" s="1003"/>
      <c r="DP33" s="1004"/>
      <c r="DQ33" s="1002"/>
      <c r="DR33" s="1003"/>
      <c r="DS33" s="1003"/>
      <c r="DT33" s="1003"/>
      <c r="DU33" s="1004"/>
      <c r="DV33" s="1005"/>
      <c r="DW33" s="1006"/>
      <c r="DX33" s="1006"/>
      <c r="DY33" s="1006"/>
      <c r="DZ33" s="1007"/>
      <c r="EA33" s="212"/>
    </row>
    <row r="34" spans="1:131" ht="26.25" customHeight="1" x14ac:dyDescent="0.15">
      <c r="A34" s="224">
        <v>7</v>
      </c>
      <c r="B34" s="1043"/>
      <c r="C34" s="1044"/>
      <c r="D34" s="1044"/>
      <c r="E34" s="1044"/>
      <c r="F34" s="1044"/>
      <c r="G34" s="1044"/>
      <c r="H34" s="1044"/>
      <c r="I34" s="1044"/>
      <c r="J34" s="1044"/>
      <c r="K34" s="1044"/>
      <c r="L34" s="1044"/>
      <c r="M34" s="1044"/>
      <c r="N34" s="1044"/>
      <c r="O34" s="1044"/>
      <c r="P34" s="1045"/>
      <c r="Q34" s="1051"/>
      <c r="R34" s="1052"/>
      <c r="S34" s="1052"/>
      <c r="T34" s="1052"/>
      <c r="U34" s="1052"/>
      <c r="V34" s="1052"/>
      <c r="W34" s="1052"/>
      <c r="X34" s="1052"/>
      <c r="Y34" s="1052"/>
      <c r="Z34" s="1052"/>
      <c r="AA34" s="1052"/>
      <c r="AB34" s="1052"/>
      <c r="AC34" s="1052"/>
      <c r="AD34" s="1052"/>
      <c r="AE34" s="1053"/>
      <c r="AF34" s="1048"/>
      <c r="AG34" s="1049"/>
      <c r="AH34" s="1049"/>
      <c r="AI34" s="1049"/>
      <c r="AJ34" s="1050"/>
      <c r="AK34" s="993"/>
      <c r="AL34" s="984"/>
      <c r="AM34" s="984"/>
      <c r="AN34" s="984"/>
      <c r="AO34" s="984"/>
      <c r="AP34" s="984"/>
      <c r="AQ34" s="984"/>
      <c r="AR34" s="984"/>
      <c r="AS34" s="984"/>
      <c r="AT34" s="984"/>
      <c r="AU34" s="984"/>
      <c r="AV34" s="984"/>
      <c r="AW34" s="984"/>
      <c r="AX34" s="984"/>
      <c r="AY34" s="984"/>
      <c r="AZ34" s="1054"/>
      <c r="BA34" s="1054"/>
      <c r="BB34" s="1054"/>
      <c r="BC34" s="1054"/>
      <c r="BD34" s="1054"/>
      <c r="BE34" s="985"/>
      <c r="BF34" s="985"/>
      <c r="BG34" s="985"/>
      <c r="BH34" s="985"/>
      <c r="BI34" s="986"/>
      <c r="BJ34" s="214"/>
      <c r="BK34" s="214"/>
      <c r="BL34" s="214"/>
      <c r="BM34" s="214"/>
      <c r="BN34" s="214"/>
      <c r="BO34" s="223"/>
      <c r="BP34" s="223"/>
      <c r="BQ34" s="220">
        <v>28</v>
      </c>
      <c r="BR34" s="221"/>
      <c r="BS34" s="1005"/>
      <c r="BT34" s="1006"/>
      <c r="BU34" s="1006"/>
      <c r="BV34" s="1006"/>
      <c r="BW34" s="1006"/>
      <c r="BX34" s="1006"/>
      <c r="BY34" s="1006"/>
      <c r="BZ34" s="1006"/>
      <c r="CA34" s="1006"/>
      <c r="CB34" s="1006"/>
      <c r="CC34" s="1006"/>
      <c r="CD34" s="1006"/>
      <c r="CE34" s="1006"/>
      <c r="CF34" s="1006"/>
      <c r="CG34" s="1027"/>
      <c r="CH34" s="1002"/>
      <c r="CI34" s="1003"/>
      <c r="CJ34" s="1003"/>
      <c r="CK34" s="1003"/>
      <c r="CL34" s="1004"/>
      <c r="CM34" s="1002"/>
      <c r="CN34" s="1003"/>
      <c r="CO34" s="1003"/>
      <c r="CP34" s="1003"/>
      <c r="CQ34" s="1004"/>
      <c r="CR34" s="1002"/>
      <c r="CS34" s="1003"/>
      <c r="CT34" s="1003"/>
      <c r="CU34" s="1003"/>
      <c r="CV34" s="1004"/>
      <c r="CW34" s="1002"/>
      <c r="CX34" s="1003"/>
      <c r="CY34" s="1003"/>
      <c r="CZ34" s="1003"/>
      <c r="DA34" s="1004"/>
      <c r="DB34" s="1002"/>
      <c r="DC34" s="1003"/>
      <c r="DD34" s="1003"/>
      <c r="DE34" s="1003"/>
      <c r="DF34" s="1004"/>
      <c r="DG34" s="1002"/>
      <c r="DH34" s="1003"/>
      <c r="DI34" s="1003"/>
      <c r="DJ34" s="1003"/>
      <c r="DK34" s="1004"/>
      <c r="DL34" s="1002"/>
      <c r="DM34" s="1003"/>
      <c r="DN34" s="1003"/>
      <c r="DO34" s="1003"/>
      <c r="DP34" s="1004"/>
      <c r="DQ34" s="1002"/>
      <c r="DR34" s="1003"/>
      <c r="DS34" s="1003"/>
      <c r="DT34" s="1003"/>
      <c r="DU34" s="1004"/>
      <c r="DV34" s="1005"/>
      <c r="DW34" s="1006"/>
      <c r="DX34" s="1006"/>
      <c r="DY34" s="1006"/>
      <c r="DZ34" s="1007"/>
      <c r="EA34" s="212"/>
    </row>
    <row r="35" spans="1:131" ht="26.25" customHeight="1" x14ac:dyDescent="0.15">
      <c r="A35" s="224">
        <v>8</v>
      </c>
      <c r="B35" s="1043"/>
      <c r="C35" s="1044"/>
      <c r="D35" s="1044"/>
      <c r="E35" s="1044"/>
      <c r="F35" s="1044"/>
      <c r="G35" s="1044"/>
      <c r="H35" s="1044"/>
      <c r="I35" s="1044"/>
      <c r="J35" s="1044"/>
      <c r="K35" s="1044"/>
      <c r="L35" s="1044"/>
      <c r="M35" s="1044"/>
      <c r="N35" s="1044"/>
      <c r="O35" s="1044"/>
      <c r="P35" s="1045"/>
      <c r="Q35" s="1051"/>
      <c r="R35" s="1052"/>
      <c r="S35" s="1052"/>
      <c r="T35" s="1052"/>
      <c r="U35" s="1052"/>
      <c r="V35" s="1052"/>
      <c r="W35" s="1052"/>
      <c r="X35" s="1052"/>
      <c r="Y35" s="1052"/>
      <c r="Z35" s="1052"/>
      <c r="AA35" s="1052"/>
      <c r="AB35" s="1052"/>
      <c r="AC35" s="1052"/>
      <c r="AD35" s="1052"/>
      <c r="AE35" s="1053"/>
      <c r="AF35" s="1048"/>
      <c r="AG35" s="1049"/>
      <c r="AH35" s="1049"/>
      <c r="AI35" s="1049"/>
      <c r="AJ35" s="1050"/>
      <c r="AK35" s="993"/>
      <c r="AL35" s="984"/>
      <c r="AM35" s="984"/>
      <c r="AN35" s="984"/>
      <c r="AO35" s="984"/>
      <c r="AP35" s="984"/>
      <c r="AQ35" s="984"/>
      <c r="AR35" s="984"/>
      <c r="AS35" s="984"/>
      <c r="AT35" s="984"/>
      <c r="AU35" s="984"/>
      <c r="AV35" s="984"/>
      <c r="AW35" s="984"/>
      <c r="AX35" s="984"/>
      <c r="AY35" s="984"/>
      <c r="AZ35" s="1054"/>
      <c r="BA35" s="1054"/>
      <c r="BB35" s="1054"/>
      <c r="BC35" s="1054"/>
      <c r="BD35" s="1054"/>
      <c r="BE35" s="985"/>
      <c r="BF35" s="985"/>
      <c r="BG35" s="985"/>
      <c r="BH35" s="985"/>
      <c r="BI35" s="986"/>
      <c r="BJ35" s="214"/>
      <c r="BK35" s="214"/>
      <c r="BL35" s="214"/>
      <c r="BM35" s="214"/>
      <c r="BN35" s="214"/>
      <c r="BO35" s="223"/>
      <c r="BP35" s="223"/>
      <c r="BQ35" s="220">
        <v>29</v>
      </c>
      <c r="BR35" s="221"/>
      <c r="BS35" s="1005"/>
      <c r="BT35" s="1006"/>
      <c r="BU35" s="1006"/>
      <c r="BV35" s="1006"/>
      <c r="BW35" s="1006"/>
      <c r="BX35" s="1006"/>
      <c r="BY35" s="1006"/>
      <c r="BZ35" s="1006"/>
      <c r="CA35" s="1006"/>
      <c r="CB35" s="1006"/>
      <c r="CC35" s="1006"/>
      <c r="CD35" s="1006"/>
      <c r="CE35" s="1006"/>
      <c r="CF35" s="1006"/>
      <c r="CG35" s="1027"/>
      <c r="CH35" s="1002"/>
      <c r="CI35" s="1003"/>
      <c r="CJ35" s="1003"/>
      <c r="CK35" s="1003"/>
      <c r="CL35" s="1004"/>
      <c r="CM35" s="1002"/>
      <c r="CN35" s="1003"/>
      <c r="CO35" s="1003"/>
      <c r="CP35" s="1003"/>
      <c r="CQ35" s="1004"/>
      <c r="CR35" s="1002"/>
      <c r="CS35" s="1003"/>
      <c r="CT35" s="1003"/>
      <c r="CU35" s="1003"/>
      <c r="CV35" s="1004"/>
      <c r="CW35" s="1002"/>
      <c r="CX35" s="1003"/>
      <c r="CY35" s="1003"/>
      <c r="CZ35" s="1003"/>
      <c r="DA35" s="1004"/>
      <c r="DB35" s="1002"/>
      <c r="DC35" s="1003"/>
      <c r="DD35" s="1003"/>
      <c r="DE35" s="1003"/>
      <c r="DF35" s="1004"/>
      <c r="DG35" s="1002"/>
      <c r="DH35" s="1003"/>
      <c r="DI35" s="1003"/>
      <c r="DJ35" s="1003"/>
      <c r="DK35" s="1004"/>
      <c r="DL35" s="1002"/>
      <c r="DM35" s="1003"/>
      <c r="DN35" s="1003"/>
      <c r="DO35" s="1003"/>
      <c r="DP35" s="1004"/>
      <c r="DQ35" s="1002"/>
      <c r="DR35" s="1003"/>
      <c r="DS35" s="1003"/>
      <c r="DT35" s="1003"/>
      <c r="DU35" s="1004"/>
      <c r="DV35" s="1005"/>
      <c r="DW35" s="1006"/>
      <c r="DX35" s="1006"/>
      <c r="DY35" s="1006"/>
      <c r="DZ35" s="1007"/>
      <c r="EA35" s="212"/>
    </row>
    <row r="36" spans="1:131" ht="26.25" customHeight="1" x14ac:dyDescent="0.15">
      <c r="A36" s="224">
        <v>9</v>
      </c>
      <c r="B36" s="1043"/>
      <c r="C36" s="1044"/>
      <c r="D36" s="1044"/>
      <c r="E36" s="1044"/>
      <c r="F36" s="1044"/>
      <c r="G36" s="1044"/>
      <c r="H36" s="1044"/>
      <c r="I36" s="1044"/>
      <c r="J36" s="1044"/>
      <c r="K36" s="1044"/>
      <c r="L36" s="1044"/>
      <c r="M36" s="1044"/>
      <c r="N36" s="1044"/>
      <c r="O36" s="1044"/>
      <c r="P36" s="1045"/>
      <c r="Q36" s="1051"/>
      <c r="R36" s="1052"/>
      <c r="S36" s="1052"/>
      <c r="T36" s="1052"/>
      <c r="U36" s="1052"/>
      <c r="V36" s="1052"/>
      <c r="W36" s="1052"/>
      <c r="X36" s="1052"/>
      <c r="Y36" s="1052"/>
      <c r="Z36" s="1052"/>
      <c r="AA36" s="1052"/>
      <c r="AB36" s="1052"/>
      <c r="AC36" s="1052"/>
      <c r="AD36" s="1052"/>
      <c r="AE36" s="1053"/>
      <c r="AF36" s="1048"/>
      <c r="AG36" s="1049"/>
      <c r="AH36" s="1049"/>
      <c r="AI36" s="1049"/>
      <c r="AJ36" s="1050"/>
      <c r="AK36" s="993"/>
      <c r="AL36" s="984"/>
      <c r="AM36" s="984"/>
      <c r="AN36" s="984"/>
      <c r="AO36" s="984"/>
      <c r="AP36" s="984"/>
      <c r="AQ36" s="984"/>
      <c r="AR36" s="984"/>
      <c r="AS36" s="984"/>
      <c r="AT36" s="984"/>
      <c r="AU36" s="984"/>
      <c r="AV36" s="984"/>
      <c r="AW36" s="984"/>
      <c r="AX36" s="984"/>
      <c r="AY36" s="984"/>
      <c r="AZ36" s="1054"/>
      <c r="BA36" s="1054"/>
      <c r="BB36" s="1054"/>
      <c r="BC36" s="1054"/>
      <c r="BD36" s="1054"/>
      <c r="BE36" s="985"/>
      <c r="BF36" s="985"/>
      <c r="BG36" s="985"/>
      <c r="BH36" s="985"/>
      <c r="BI36" s="986"/>
      <c r="BJ36" s="214"/>
      <c r="BK36" s="214"/>
      <c r="BL36" s="214"/>
      <c r="BM36" s="214"/>
      <c r="BN36" s="214"/>
      <c r="BO36" s="223"/>
      <c r="BP36" s="223"/>
      <c r="BQ36" s="220">
        <v>30</v>
      </c>
      <c r="BR36" s="221"/>
      <c r="BS36" s="1005"/>
      <c r="BT36" s="1006"/>
      <c r="BU36" s="1006"/>
      <c r="BV36" s="1006"/>
      <c r="BW36" s="1006"/>
      <c r="BX36" s="1006"/>
      <c r="BY36" s="1006"/>
      <c r="BZ36" s="1006"/>
      <c r="CA36" s="1006"/>
      <c r="CB36" s="1006"/>
      <c r="CC36" s="1006"/>
      <c r="CD36" s="1006"/>
      <c r="CE36" s="1006"/>
      <c r="CF36" s="1006"/>
      <c r="CG36" s="1027"/>
      <c r="CH36" s="1002"/>
      <c r="CI36" s="1003"/>
      <c r="CJ36" s="1003"/>
      <c r="CK36" s="1003"/>
      <c r="CL36" s="1004"/>
      <c r="CM36" s="1002"/>
      <c r="CN36" s="1003"/>
      <c r="CO36" s="1003"/>
      <c r="CP36" s="1003"/>
      <c r="CQ36" s="1004"/>
      <c r="CR36" s="1002"/>
      <c r="CS36" s="1003"/>
      <c r="CT36" s="1003"/>
      <c r="CU36" s="1003"/>
      <c r="CV36" s="1004"/>
      <c r="CW36" s="1002"/>
      <c r="CX36" s="1003"/>
      <c r="CY36" s="1003"/>
      <c r="CZ36" s="1003"/>
      <c r="DA36" s="1004"/>
      <c r="DB36" s="1002"/>
      <c r="DC36" s="1003"/>
      <c r="DD36" s="1003"/>
      <c r="DE36" s="1003"/>
      <c r="DF36" s="1004"/>
      <c r="DG36" s="1002"/>
      <c r="DH36" s="1003"/>
      <c r="DI36" s="1003"/>
      <c r="DJ36" s="1003"/>
      <c r="DK36" s="1004"/>
      <c r="DL36" s="1002"/>
      <c r="DM36" s="1003"/>
      <c r="DN36" s="1003"/>
      <c r="DO36" s="1003"/>
      <c r="DP36" s="1004"/>
      <c r="DQ36" s="1002"/>
      <c r="DR36" s="1003"/>
      <c r="DS36" s="1003"/>
      <c r="DT36" s="1003"/>
      <c r="DU36" s="1004"/>
      <c r="DV36" s="1005"/>
      <c r="DW36" s="1006"/>
      <c r="DX36" s="1006"/>
      <c r="DY36" s="1006"/>
      <c r="DZ36" s="1007"/>
      <c r="EA36" s="212"/>
    </row>
    <row r="37" spans="1:131" ht="26.25" customHeight="1" x14ac:dyDescent="0.15">
      <c r="A37" s="224">
        <v>10</v>
      </c>
      <c r="B37" s="1043"/>
      <c r="C37" s="1044"/>
      <c r="D37" s="1044"/>
      <c r="E37" s="1044"/>
      <c r="F37" s="1044"/>
      <c r="G37" s="1044"/>
      <c r="H37" s="1044"/>
      <c r="I37" s="1044"/>
      <c r="J37" s="1044"/>
      <c r="K37" s="1044"/>
      <c r="L37" s="1044"/>
      <c r="M37" s="1044"/>
      <c r="N37" s="1044"/>
      <c r="O37" s="1044"/>
      <c r="P37" s="1045"/>
      <c r="Q37" s="1051"/>
      <c r="R37" s="1052"/>
      <c r="S37" s="1052"/>
      <c r="T37" s="1052"/>
      <c r="U37" s="1052"/>
      <c r="V37" s="1052"/>
      <c r="W37" s="1052"/>
      <c r="X37" s="1052"/>
      <c r="Y37" s="1052"/>
      <c r="Z37" s="1052"/>
      <c r="AA37" s="1052"/>
      <c r="AB37" s="1052"/>
      <c r="AC37" s="1052"/>
      <c r="AD37" s="1052"/>
      <c r="AE37" s="1053"/>
      <c r="AF37" s="1048"/>
      <c r="AG37" s="1049"/>
      <c r="AH37" s="1049"/>
      <c r="AI37" s="1049"/>
      <c r="AJ37" s="1050"/>
      <c r="AK37" s="993"/>
      <c r="AL37" s="984"/>
      <c r="AM37" s="984"/>
      <c r="AN37" s="984"/>
      <c r="AO37" s="984"/>
      <c r="AP37" s="984"/>
      <c r="AQ37" s="984"/>
      <c r="AR37" s="984"/>
      <c r="AS37" s="984"/>
      <c r="AT37" s="984"/>
      <c r="AU37" s="984"/>
      <c r="AV37" s="984"/>
      <c r="AW37" s="984"/>
      <c r="AX37" s="984"/>
      <c r="AY37" s="984"/>
      <c r="AZ37" s="1054"/>
      <c r="BA37" s="1054"/>
      <c r="BB37" s="1054"/>
      <c r="BC37" s="1054"/>
      <c r="BD37" s="1054"/>
      <c r="BE37" s="985"/>
      <c r="BF37" s="985"/>
      <c r="BG37" s="985"/>
      <c r="BH37" s="985"/>
      <c r="BI37" s="986"/>
      <c r="BJ37" s="214"/>
      <c r="BK37" s="214"/>
      <c r="BL37" s="214"/>
      <c r="BM37" s="214"/>
      <c r="BN37" s="214"/>
      <c r="BO37" s="223"/>
      <c r="BP37" s="223"/>
      <c r="BQ37" s="220">
        <v>31</v>
      </c>
      <c r="BR37" s="221"/>
      <c r="BS37" s="1005"/>
      <c r="BT37" s="1006"/>
      <c r="BU37" s="1006"/>
      <c r="BV37" s="1006"/>
      <c r="BW37" s="1006"/>
      <c r="BX37" s="1006"/>
      <c r="BY37" s="1006"/>
      <c r="BZ37" s="1006"/>
      <c r="CA37" s="1006"/>
      <c r="CB37" s="1006"/>
      <c r="CC37" s="1006"/>
      <c r="CD37" s="1006"/>
      <c r="CE37" s="1006"/>
      <c r="CF37" s="1006"/>
      <c r="CG37" s="1027"/>
      <c r="CH37" s="1002"/>
      <c r="CI37" s="1003"/>
      <c r="CJ37" s="1003"/>
      <c r="CK37" s="1003"/>
      <c r="CL37" s="1004"/>
      <c r="CM37" s="1002"/>
      <c r="CN37" s="1003"/>
      <c r="CO37" s="1003"/>
      <c r="CP37" s="1003"/>
      <c r="CQ37" s="1004"/>
      <c r="CR37" s="1002"/>
      <c r="CS37" s="1003"/>
      <c r="CT37" s="1003"/>
      <c r="CU37" s="1003"/>
      <c r="CV37" s="1004"/>
      <c r="CW37" s="1002"/>
      <c r="CX37" s="1003"/>
      <c r="CY37" s="1003"/>
      <c r="CZ37" s="1003"/>
      <c r="DA37" s="1004"/>
      <c r="DB37" s="1002"/>
      <c r="DC37" s="1003"/>
      <c r="DD37" s="1003"/>
      <c r="DE37" s="1003"/>
      <c r="DF37" s="1004"/>
      <c r="DG37" s="1002"/>
      <c r="DH37" s="1003"/>
      <c r="DI37" s="1003"/>
      <c r="DJ37" s="1003"/>
      <c r="DK37" s="1004"/>
      <c r="DL37" s="1002"/>
      <c r="DM37" s="1003"/>
      <c r="DN37" s="1003"/>
      <c r="DO37" s="1003"/>
      <c r="DP37" s="1004"/>
      <c r="DQ37" s="1002"/>
      <c r="DR37" s="1003"/>
      <c r="DS37" s="1003"/>
      <c r="DT37" s="1003"/>
      <c r="DU37" s="1004"/>
      <c r="DV37" s="1005"/>
      <c r="DW37" s="1006"/>
      <c r="DX37" s="1006"/>
      <c r="DY37" s="1006"/>
      <c r="DZ37" s="1007"/>
      <c r="EA37" s="212"/>
    </row>
    <row r="38" spans="1:131" ht="26.25" customHeight="1" x14ac:dyDescent="0.15">
      <c r="A38" s="224">
        <v>11</v>
      </c>
      <c r="B38" s="1043"/>
      <c r="C38" s="1044"/>
      <c r="D38" s="1044"/>
      <c r="E38" s="1044"/>
      <c r="F38" s="1044"/>
      <c r="G38" s="1044"/>
      <c r="H38" s="1044"/>
      <c r="I38" s="1044"/>
      <c r="J38" s="1044"/>
      <c r="K38" s="1044"/>
      <c r="L38" s="1044"/>
      <c r="M38" s="1044"/>
      <c r="N38" s="1044"/>
      <c r="O38" s="1044"/>
      <c r="P38" s="1045"/>
      <c r="Q38" s="1051"/>
      <c r="R38" s="1052"/>
      <c r="S38" s="1052"/>
      <c r="T38" s="1052"/>
      <c r="U38" s="1052"/>
      <c r="V38" s="1052"/>
      <c r="W38" s="1052"/>
      <c r="X38" s="1052"/>
      <c r="Y38" s="1052"/>
      <c r="Z38" s="1052"/>
      <c r="AA38" s="1052"/>
      <c r="AB38" s="1052"/>
      <c r="AC38" s="1052"/>
      <c r="AD38" s="1052"/>
      <c r="AE38" s="1053"/>
      <c r="AF38" s="1048"/>
      <c r="AG38" s="1049"/>
      <c r="AH38" s="1049"/>
      <c r="AI38" s="1049"/>
      <c r="AJ38" s="1050"/>
      <c r="AK38" s="993"/>
      <c r="AL38" s="984"/>
      <c r="AM38" s="984"/>
      <c r="AN38" s="984"/>
      <c r="AO38" s="984"/>
      <c r="AP38" s="984"/>
      <c r="AQ38" s="984"/>
      <c r="AR38" s="984"/>
      <c r="AS38" s="984"/>
      <c r="AT38" s="984"/>
      <c r="AU38" s="984"/>
      <c r="AV38" s="984"/>
      <c r="AW38" s="984"/>
      <c r="AX38" s="984"/>
      <c r="AY38" s="984"/>
      <c r="AZ38" s="1054"/>
      <c r="BA38" s="1054"/>
      <c r="BB38" s="1054"/>
      <c r="BC38" s="1054"/>
      <c r="BD38" s="1054"/>
      <c r="BE38" s="985"/>
      <c r="BF38" s="985"/>
      <c r="BG38" s="985"/>
      <c r="BH38" s="985"/>
      <c r="BI38" s="986"/>
      <c r="BJ38" s="214"/>
      <c r="BK38" s="214"/>
      <c r="BL38" s="214"/>
      <c r="BM38" s="214"/>
      <c r="BN38" s="214"/>
      <c r="BO38" s="223"/>
      <c r="BP38" s="223"/>
      <c r="BQ38" s="220">
        <v>32</v>
      </c>
      <c r="BR38" s="221"/>
      <c r="BS38" s="1005"/>
      <c r="BT38" s="1006"/>
      <c r="BU38" s="1006"/>
      <c r="BV38" s="1006"/>
      <c r="BW38" s="1006"/>
      <c r="BX38" s="1006"/>
      <c r="BY38" s="1006"/>
      <c r="BZ38" s="1006"/>
      <c r="CA38" s="1006"/>
      <c r="CB38" s="1006"/>
      <c r="CC38" s="1006"/>
      <c r="CD38" s="1006"/>
      <c r="CE38" s="1006"/>
      <c r="CF38" s="1006"/>
      <c r="CG38" s="1027"/>
      <c r="CH38" s="1002"/>
      <c r="CI38" s="1003"/>
      <c r="CJ38" s="1003"/>
      <c r="CK38" s="1003"/>
      <c r="CL38" s="1004"/>
      <c r="CM38" s="1002"/>
      <c r="CN38" s="1003"/>
      <c r="CO38" s="1003"/>
      <c r="CP38" s="1003"/>
      <c r="CQ38" s="1004"/>
      <c r="CR38" s="1002"/>
      <c r="CS38" s="1003"/>
      <c r="CT38" s="1003"/>
      <c r="CU38" s="1003"/>
      <c r="CV38" s="1004"/>
      <c r="CW38" s="1002"/>
      <c r="CX38" s="1003"/>
      <c r="CY38" s="1003"/>
      <c r="CZ38" s="1003"/>
      <c r="DA38" s="1004"/>
      <c r="DB38" s="1002"/>
      <c r="DC38" s="1003"/>
      <c r="DD38" s="1003"/>
      <c r="DE38" s="1003"/>
      <c r="DF38" s="1004"/>
      <c r="DG38" s="1002"/>
      <c r="DH38" s="1003"/>
      <c r="DI38" s="1003"/>
      <c r="DJ38" s="1003"/>
      <c r="DK38" s="1004"/>
      <c r="DL38" s="1002"/>
      <c r="DM38" s="1003"/>
      <c r="DN38" s="1003"/>
      <c r="DO38" s="1003"/>
      <c r="DP38" s="1004"/>
      <c r="DQ38" s="1002"/>
      <c r="DR38" s="1003"/>
      <c r="DS38" s="1003"/>
      <c r="DT38" s="1003"/>
      <c r="DU38" s="1004"/>
      <c r="DV38" s="1005"/>
      <c r="DW38" s="1006"/>
      <c r="DX38" s="1006"/>
      <c r="DY38" s="1006"/>
      <c r="DZ38" s="1007"/>
      <c r="EA38" s="212"/>
    </row>
    <row r="39" spans="1:131" ht="26.25" customHeight="1" x14ac:dyDescent="0.15">
      <c r="A39" s="224">
        <v>12</v>
      </c>
      <c r="B39" s="1043"/>
      <c r="C39" s="1044"/>
      <c r="D39" s="1044"/>
      <c r="E39" s="1044"/>
      <c r="F39" s="1044"/>
      <c r="G39" s="1044"/>
      <c r="H39" s="1044"/>
      <c r="I39" s="1044"/>
      <c r="J39" s="1044"/>
      <c r="K39" s="1044"/>
      <c r="L39" s="1044"/>
      <c r="M39" s="1044"/>
      <c r="N39" s="1044"/>
      <c r="O39" s="1044"/>
      <c r="P39" s="1045"/>
      <c r="Q39" s="1051"/>
      <c r="R39" s="1052"/>
      <c r="S39" s="1052"/>
      <c r="T39" s="1052"/>
      <c r="U39" s="1052"/>
      <c r="V39" s="1052"/>
      <c r="W39" s="1052"/>
      <c r="X39" s="1052"/>
      <c r="Y39" s="1052"/>
      <c r="Z39" s="1052"/>
      <c r="AA39" s="1052"/>
      <c r="AB39" s="1052"/>
      <c r="AC39" s="1052"/>
      <c r="AD39" s="1052"/>
      <c r="AE39" s="1053"/>
      <c r="AF39" s="1048"/>
      <c r="AG39" s="1049"/>
      <c r="AH39" s="1049"/>
      <c r="AI39" s="1049"/>
      <c r="AJ39" s="1050"/>
      <c r="AK39" s="993"/>
      <c r="AL39" s="984"/>
      <c r="AM39" s="984"/>
      <c r="AN39" s="984"/>
      <c r="AO39" s="984"/>
      <c r="AP39" s="984"/>
      <c r="AQ39" s="984"/>
      <c r="AR39" s="984"/>
      <c r="AS39" s="984"/>
      <c r="AT39" s="984"/>
      <c r="AU39" s="984"/>
      <c r="AV39" s="984"/>
      <c r="AW39" s="984"/>
      <c r="AX39" s="984"/>
      <c r="AY39" s="984"/>
      <c r="AZ39" s="1054"/>
      <c r="BA39" s="1054"/>
      <c r="BB39" s="1054"/>
      <c r="BC39" s="1054"/>
      <c r="BD39" s="1054"/>
      <c r="BE39" s="985"/>
      <c r="BF39" s="985"/>
      <c r="BG39" s="985"/>
      <c r="BH39" s="985"/>
      <c r="BI39" s="986"/>
      <c r="BJ39" s="214"/>
      <c r="BK39" s="214"/>
      <c r="BL39" s="214"/>
      <c r="BM39" s="214"/>
      <c r="BN39" s="214"/>
      <c r="BO39" s="223"/>
      <c r="BP39" s="223"/>
      <c r="BQ39" s="220">
        <v>33</v>
      </c>
      <c r="BR39" s="221"/>
      <c r="BS39" s="1005"/>
      <c r="BT39" s="1006"/>
      <c r="BU39" s="1006"/>
      <c r="BV39" s="1006"/>
      <c r="BW39" s="1006"/>
      <c r="BX39" s="1006"/>
      <c r="BY39" s="1006"/>
      <c r="BZ39" s="1006"/>
      <c r="CA39" s="1006"/>
      <c r="CB39" s="1006"/>
      <c r="CC39" s="1006"/>
      <c r="CD39" s="1006"/>
      <c r="CE39" s="1006"/>
      <c r="CF39" s="1006"/>
      <c r="CG39" s="1027"/>
      <c r="CH39" s="1002"/>
      <c r="CI39" s="1003"/>
      <c r="CJ39" s="1003"/>
      <c r="CK39" s="1003"/>
      <c r="CL39" s="1004"/>
      <c r="CM39" s="1002"/>
      <c r="CN39" s="1003"/>
      <c r="CO39" s="1003"/>
      <c r="CP39" s="1003"/>
      <c r="CQ39" s="1004"/>
      <c r="CR39" s="1002"/>
      <c r="CS39" s="1003"/>
      <c r="CT39" s="1003"/>
      <c r="CU39" s="1003"/>
      <c r="CV39" s="1004"/>
      <c r="CW39" s="1002"/>
      <c r="CX39" s="1003"/>
      <c r="CY39" s="1003"/>
      <c r="CZ39" s="1003"/>
      <c r="DA39" s="1004"/>
      <c r="DB39" s="1002"/>
      <c r="DC39" s="1003"/>
      <c r="DD39" s="1003"/>
      <c r="DE39" s="1003"/>
      <c r="DF39" s="1004"/>
      <c r="DG39" s="1002"/>
      <c r="DH39" s="1003"/>
      <c r="DI39" s="1003"/>
      <c r="DJ39" s="1003"/>
      <c r="DK39" s="1004"/>
      <c r="DL39" s="1002"/>
      <c r="DM39" s="1003"/>
      <c r="DN39" s="1003"/>
      <c r="DO39" s="1003"/>
      <c r="DP39" s="1004"/>
      <c r="DQ39" s="1002"/>
      <c r="DR39" s="1003"/>
      <c r="DS39" s="1003"/>
      <c r="DT39" s="1003"/>
      <c r="DU39" s="1004"/>
      <c r="DV39" s="1005"/>
      <c r="DW39" s="1006"/>
      <c r="DX39" s="1006"/>
      <c r="DY39" s="1006"/>
      <c r="DZ39" s="1007"/>
      <c r="EA39" s="212"/>
    </row>
    <row r="40" spans="1:131" ht="26.25" customHeight="1" x14ac:dyDescent="0.15">
      <c r="A40" s="220">
        <v>13</v>
      </c>
      <c r="B40" s="1043"/>
      <c r="C40" s="1044"/>
      <c r="D40" s="1044"/>
      <c r="E40" s="1044"/>
      <c r="F40" s="1044"/>
      <c r="G40" s="1044"/>
      <c r="H40" s="1044"/>
      <c r="I40" s="1044"/>
      <c r="J40" s="1044"/>
      <c r="K40" s="1044"/>
      <c r="L40" s="1044"/>
      <c r="M40" s="1044"/>
      <c r="N40" s="1044"/>
      <c r="O40" s="1044"/>
      <c r="P40" s="1045"/>
      <c r="Q40" s="1051"/>
      <c r="R40" s="1052"/>
      <c r="S40" s="1052"/>
      <c r="T40" s="1052"/>
      <c r="U40" s="1052"/>
      <c r="V40" s="1052"/>
      <c r="W40" s="1052"/>
      <c r="X40" s="1052"/>
      <c r="Y40" s="1052"/>
      <c r="Z40" s="1052"/>
      <c r="AA40" s="1052"/>
      <c r="AB40" s="1052"/>
      <c r="AC40" s="1052"/>
      <c r="AD40" s="1052"/>
      <c r="AE40" s="1053"/>
      <c r="AF40" s="1048"/>
      <c r="AG40" s="1049"/>
      <c r="AH40" s="1049"/>
      <c r="AI40" s="1049"/>
      <c r="AJ40" s="1050"/>
      <c r="AK40" s="993"/>
      <c r="AL40" s="984"/>
      <c r="AM40" s="984"/>
      <c r="AN40" s="984"/>
      <c r="AO40" s="984"/>
      <c r="AP40" s="984"/>
      <c r="AQ40" s="984"/>
      <c r="AR40" s="984"/>
      <c r="AS40" s="984"/>
      <c r="AT40" s="984"/>
      <c r="AU40" s="984"/>
      <c r="AV40" s="984"/>
      <c r="AW40" s="984"/>
      <c r="AX40" s="984"/>
      <c r="AY40" s="984"/>
      <c r="AZ40" s="1054"/>
      <c r="BA40" s="1054"/>
      <c r="BB40" s="1054"/>
      <c r="BC40" s="1054"/>
      <c r="BD40" s="1054"/>
      <c r="BE40" s="985"/>
      <c r="BF40" s="985"/>
      <c r="BG40" s="985"/>
      <c r="BH40" s="985"/>
      <c r="BI40" s="986"/>
      <c r="BJ40" s="214"/>
      <c r="BK40" s="214"/>
      <c r="BL40" s="214"/>
      <c r="BM40" s="214"/>
      <c r="BN40" s="214"/>
      <c r="BO40" s="223"/>
      <c r="BP40" s="223"/>
      <c r="BQ40" s="220">
        <v>34</v>
      </c>
      <c r="BR40" s="221"/>
      <c r="BS40" s="1005"/>
      <c r="BT40" s="1006"/>
      <c r="BU40" s="1006"/>
      <c r="BV40" s="1006"/>
      <c r="BW40" s="1006"/>
      <c r="BX40" s="1006"/>
      <c r="BY40" s="1006"/>
      <c r="BZ40" s="1006"/>
      <c r="CA40" s="1006"/>
      <c r="CB40" s="1006"/>
      <c r="CC40" s="1006"/>
      <c r="CD40" s="1006"/>
      <c r="CE40" s="1006"/>
      <c r="CF40" s="1006"/>
      <c r="CG40" s="1027"/>
      <c r="CH40" s="1002"/>
      <c r="CI40" s="1003"/>
      <c r="CJ40" s="1003"/>
      <c r="CK40" s="1003"/>
      <c r="CL40" s="1004"/>
      <c r="CM40" s="1002"/>
      <c r="CN40" s="1003"/>
      <c r="CO40" s="1003"/>
      <c r="CP40" s="1003"/>
      <c r="CQ40" s="1004"/>
      <c r="CR40" s="1002"/>
      <c r="CS40" s="1003"/>
      <c r="CT40" s="1003"/>
      <c r="CU40" s="1003"/>
      <c r="CV40" s="1004"/>
      <c r="CW40" s="1002"/>
      <c r="CX40" s="1003"/>
      <c r="CY40" s="1003"/>
      <c r="CZ40" s="1003"/>
      <c r="DA40" s="1004"/>
      <c r="DB40" s="1002"/>
      <c r="DC40" s="1003"/>
      <c r="DD40" s="1003"/>
      <c r="DE40" s="1003"/>
      <c r="DF40" s="1004"/>
      <c r="DG40" s="1002"/>
      <c r="DH40" s="1003"/>
      <c r="DI40" s="1003"/>
      <c r="DJ40" s="1003"/>
      <c r="DK40" s="1004"/>
      <c r="DL40" s="1002"/>
      <c r="DM40" s="1003"/>
      <c r="DN40" s="1003"/>
      <c r="DO40" s="1003"/>
      <c r="DP40" s="1004"/>
      <c r="DQ40" s="1002"/>
      <c r="DR40" s="1003"/>
      <c r="DS40" s="1003"/>
      <c r="DT40" s="1003"/>
      <c r="DU40" s="1004"/>
      <c r="DV40" s="1005"/>
      <c r="DW40" s="1006"/>
      <c r="DX40" s="1006"/>
      <c r="DY40" s="1006"/>
      <c r="DZ40" s="1007"/>
      <c r="EA40" s="212"/>
    </row>
    <row r="41" spans="1:131" ht="26.25" customHeight="1" x14ac:dyDescent="0.15">
      <c r="A41" s="220">
        <v>14</v>
      </c>
      <c r="B41" s="1043"/>
      <c r="C41" s="1044"/>
      <c r="D41" s="1044"/>
      <c r="E41" s="1044"/>
      <c r="F41" s="1044"/>
      <c r="G41" s="1044"/>
      <c r="H41" s="1044"/>
      <c r="I41" s="1044"/>
      <c r="J41" s="1044"/>
      <c r="K41" s="1044"/>
      <c r="L41" s="1044"/>
      <c r="M41" s="1044"/>
      <c r="N41" s="1044"/>
      <c r="O41" s="1044"/>
      <c r="P41" s="1045"/>
      <c r="Q41" s="1051"/>
      <c r="R41" s="1052"/>
      <c r="S41" s="1052"/>
      <c r="T41" s="1052"/>
      <c r="U41" s="1052"/>
      <c r="V41" s="1052"/>
      <c r="W41" s="1052"/>
      <c r="X41" s="1052"/>
      <c r="Y41" s="1052"/>
      <c r="Z41" s="1052"/>
      <c r="AA41" s="1052"/>
      <c r="AB41" s="1052"/>
      <c r="AC41" s="1052"/>
      <c r="AD41" s="1052"/>
      <c r="AE41" s="1053"/>
      <c r="AF41" s="1048"/>
      <c r="AG41" s="1049"/>
      <c r="AH41" s="1049"/>
      <c r="AI41" s="1049"/>
      <c r="AJ41" s="1050"/>
      <c r="AK41" s="993"/>
      <c r="AL41" s="984"/>
      <c r="AM41" s="984"/>
      <c r="AN41" s="984"/>
      <c r="AO41" s="984"/>
      <c r="AP41" s="984"/>
      <c r="AQ41" s="984"/>
      <c r="AR41" s="984"/>
      <c r="AS41" s="984"/>
      <c r="AT41" s="984"/>
      <c r="AU41" s="984"/>
      <c r="AV41" s="984"/>
      <c r="AW41" s="984"/>
      <c r="AX41" s="984"/>
      <c r="AY41" s="984"/>
      <c r="AZ41" s="1054"/>
      <c r="BA41" s="1054"/>
      <c r="BB41" s="1054"/>
      <c r="BC41" s="1054"/>
      <c r="BD41" s="1054"/>
      <c r="BE41" s="985"/>
      <c r="BF41" s="985"/>
      <c r="BG41" s="985"/>
      <c r="BH41" s="985"/>
      <c r="BI41" s="986"/>
      <c r="BJ41" s="214"/>
      <c r="BK41" s="214"/>
      <c r="BL41" s="214"/>
      <c r="BM41" s="214"/>
      <c r="BN41" s="214"/>
      <c r="BO41" s="223"/>
      <c r="BP41" s="223"/>
      <c r="BQ41" s="220">
        <v>35</v>
      </c>
      <c r="BR41" s="221"/>
      <c r="BS41" s="1005"/>
      <c r="BT41" s="1006"/>
      <c r="BU41" s="1006"/>
      <c r="BV41" s="1006"/>
      <c r="BW41" s="1006"/>
      <c r="BX41" s="1006"/>
      <c r="BY41" s="1006"/>
      <c r="BZ41" s="1006"/>
      <c r="CA41" s="1006"/>
      <c r="CB41" s="1006"/>
      <c r="CC41" s="1006"/>
      <c r="CD41" s="1006"/>
      <c r="CE41" s="1006"/>
      <c r="CF41" s="1006"/>
      <c r="CG41" s="1027"/>
      <c r="CH41" s="1002"/>
      <c r="CI41" s="1003"/>
      <c r="CJ41" s="1003"/>
      <c r="CK41" s="1003"/>
      <c r="CL41" s="1004"/>
      <c r="CM41" s="1002"/>
      <c r="CN41" s="1003"/>
      <c r="CO41" s="1003"/>
      <c r="CP41" s="1003"/>
      <c r="CQ41" s="1004"/>
      <c r="CR41" s="1002"/>
      <c r="CS41" s="1003"/>
      <c r="CT41" s="1003"/>
      <c r="CU41" s="1003"/>
      <c r="CV41" s="1004"/>
      <c r="CW41" s="1002"/>
      <c r="CX41" s="1003"/>
      <c r="CY41" s="1003"/>
      <c r="CZ41" s="1003"/>
      <c r="DA41" s="1004"/>
      <c r="DB41" s="1002"/>
      <c r="DC41" s="1003"/>
      <c r="DD41" s="1003"/>
      <c r="DE41" s="1003"/>
      <c r="DF41" s="1004"/>
      <c r="DG41" s="1002"/>
      <c r="DH41" s="1003"/>
      <c r="DI41" s="1003"/>
      <c r="DJ41" s="1003"/>
      <c r="DK41" s="1004"/>
      <c r="DL41" s="1002"/>
      <c r="DM41" s="1003"/>
      <c r="DN41" s="1003"/>
      <c r="DO41" s="1003"/>
      <c r="DP41" s="1004"/>
      <c r="DQ41" s="1002"/>
      <c r="DR41" s="1003"/>
      <c r="DS41" s="1003"/>
      <c r="DT41" s="1003"/>
      <c r="DU41" s="1004"/>
      <c r="DV41" s="1005"/>
      <c r="DW41" s="1006"/>
      <c r="DX41" s="1006"/>
      <c r="DY41" s="1006"/>
      <c r="DZ41" s="1007"/>
      <c r="EA41" s="212"/>
    </row>
    <row r="42" spans="1:131" ht="26.25" customHeight="1" x14ac:dyDescent="0.15">
      <c r="A42" s="220">
        <v>15</v>
      </c>
      <c r="B42" s="1043"/>
      <c r="C42" s="1044"/>
      <c r="D42" s="1044"/>
      <c r="E42" s="1044"/>
      <c r="F42" s="1044"/>
      <c r="G42" s="1044"/>
      <c r="H42" s="1044"/>
      <c r="I42" s="1044"/>
      <c r="J42" s="1044"/>
      <c r="K42" s="1044"/>
      <c r="L42" s="1044"/>
      <c r="M42" s="1044"/>
      <c r="N42" s="1044"/>
      <c r="O42" s="1044"/>
      <c r="P42" s="1045"/>
      <c r="Q42" s="1051"/>
      <c r="R42" s="1052"/>
      <c r="S42" s="1052"/>
      <c r="T42" s="1052"/>
      <c r="U42" s="1052"/>
      <c r="V42" s="1052"/>
      <c r="W42" s="1052"/>
      <c r="X42" s="1052"/>
      <c r="Y42" s="1052"/>
      <c r="Z42" s="1052"/>
      <c r="AA42" s="1052"/>
      <c r="AB42" s="1052"/>
      <c r="AC42" s="1052"/>
      <c r="AD42" s="1052"/>
      <c r="AE42" s="1053"/>
      <c r="AF42" s="1048"/>
      <c r="AG42" s="1049"/>
      <c r="AH42" s="1049"/>
      <c r="AI42" s="1049"/>
      <c r="AJ42" s="1050"/>
      <c r="AK42" s="993"/>
      <c r="AL42" s="984"/>
      <c r="AM42" s="984"/>
      <c r="AN42" s="984"/>
      <c r="AO42" s="984"/>
      <c r="AP42" s="984"/>
      <c r="AQ42" s="984"/>
      <c r="AR42" s="984"/>
      <c r="AS42" s="984"/>
      <c r="AT42" s="984"/>
      <c r="AU42" s="984"/>
      <c r="AV42" s="984"/>
      <c r="AW42" s="984"/>
      <c r="AX42" s="984"/>
      <c r="AY42" s="984"/>
      <c r="AZ42" s="1054"/>
      <c r="BA42" s="1054"/>
      <c r="BB42" s="1054"/>
      <c r="BC42" s="1054"/>
      <c r="BD42" s="1054"/>
      <c r="BE42" s="985"/>
      <c r="BF42" s="985"/>
      <c r="BG42" s="985"/>
      <c r="BH42" s="985"/>
      <c r="BI42" s="986"/>
      <c r="BJ42" s="214"/>
      <c r="BK42" s="214"/>
      <c r="BL42" s="214"/>
      <c r="BM42" s="214"/>
      <c r="BN42" s="214"/>
      <c r="BO42" s="223"/>
      <c r="BP42" s="223"/>
      <c r="BQ42" s="220">
        <v>36</v>
      </c>
      <c r="BR42" s="221"/>
      <c r="BS42" s="1005"/>
      <c r="BT42" s="1006"/>
      <c r="BU42" s="1006"/>
      <c r="BV42" s="1006"/>
      <c r="BW42" s="1006"/>
      <c r="BX42" s="1006"/>
      <c r="BY42" s="1006"/>
      <c r="BZ42" s="1006"/>
      <c r="CA42" s="1006"/>
      <c r="CB42" s="1006"/>
      <c r="CC42" s="1006"/>
      <c r="CD42" s="1006"/>
      <c r="CE42" s="1006"/>
      <c r="CF42" s="1006"/>
      <c r="CG42" s="1027"/>
      <c r="CH42" s="1002"/>
      <c r="CI42" s="1003"/>
      <c r="CJ42" s="1003"/>
      <c r="CK42" s="1003"/>
      <c r="CL42" s="1004"/>
      <c r="CM42" s="1002"/>
      <c r="CN42" s="1003"/>
      <c r="CO42" s="1003"/>
      <c r="CP42" s="1003"/>
      <c r="CQ42" s="1004"/>
      <c r="CR42" s="1002"/>
      <c r="CS42" s="1003"/>
      <c r="CT42" s="1003"/>
      <c r="CU42" s="1003"/>
      <c r="CV42" s="1004"/>
      <c r="CW42" s="1002"/>
      <c r="CX42" s="1003"/>
      <c r="CY42" s="1003"/>
      <c r="CZ42" s="1003"/>
      <c r="DA42" s="1004"/>
      <c r="DB42" s="1002"/>
      <c r="DC42" s="1003"/>
      <c r="DD42" s="1003"/>
      <c r="DE42" s="1003"/>
      <c r="DF42" s="1004"/>
      <c r="DG42" s="1002"/>
      <c r="DH42" s="1003"/>
      <c r="DI42" s="1003"/>
      <c r="DJ42" s="1003"/>
      <c r="DK42" s="1004"/>
      <c r="DL42" s="1002"/>
      <c r="DM42" s="1003"/>
      <c r="DN42" s="1003"/>
      <c r="DO42" s="1003"/>
      <c r="DP42" s="1004"/>
      <c r="DQ42" s="1002"/>
      <c r="DR42" s="1003"/>
      <c r="DS42" s="1003"/>
      <c r="DT42" s="1003"/>
      <c r="DU42" s="1004"/>
      <c r="DV42" s="1005"/>
      <c r="DW42" s="1006"/>
      <c r="DX42" s="1006"/>
      <c r="DY42" s="1006"/>
      <c r="DZ42" s="1007"/>
      <c r="EA42" s="212"/>
    </row>
    <row r="43" spans="1:131" ht="26.25" customHeight="1" x14ac:dyDescent="0.15">
      <c r="A43" s="220">
        <v>16</v>
      </c>
      <c r="B43" s="1043"/>
      <c r="C43" s="1044"/>
      <c r="D43" s="1044"/>
      <c r="E43" s="1044"/>
      <c r="F43" s="1044"/>
      <c r="G43" s="1044"/>
      <c r="H43" s="1044"/>
      <c r="I43" s="1044"/>
      <c r="J43" s="1044"/>
      <c r="K43" s="1044"/>
      <c r="L43" s="1044"/>
      <c r="M43" s="1044"/>
      <c r="N43" s="1044"/>
      <c r="O43" s="1044"/>
      <c r="P43" s="1045"/>
      <c r="Q43" s="1051"/>
      <c r="R43" s="1052"/>
      <c r="S43" s="1052"/>
      <c r="T43" s="1052"/>
      <c r="U43" s="1052"/>
      <c r="V43" s="1052"/>
      <c r="W43" s="1052"/>
      <c r="X43" s="1052"/>
      <c r="Y43" s="1052"/>
      <c r="Z43" s="1052"/>
      <c r="AA43" s="1052"/>
      <c r="AB43" s="1052"/>
      <c r="AC43" s="1052"/>
      <c r="AD43" s="1052"/>
      <c r="AE43" s="1053"/>
      <c r="AF43" s="1048"/>
      <c r="AG43" s="1049"/>
      <c r="AH43" s="1049"/>
      <c r="AI43" s="1049"/>
      <c r="AJ43" s="1050"/>
      <c r="AK43" s="993"/>
      <c r="AL43" s="984"/>
      <c r="AM43" s="984"/>
      <c r="AN43" s="984"/>
      <c r="AO43" s="984"/>
      <c r="AP43" s="984"/>
      <c r="AQ43" s="984"/>
      <c r="AR43" s="984"/>
      <c r="AS43" s="984"/>
      <c r="AT43" s="984"/>
      <c r="AU43" s="984"/>
      <c r="AV43" s="984"/>
      <c r="AW43" s="984"/>
      <c r="AX43" s="984"/>
      <c r="AY43" s="984"/>
      <c r="AZ43" s="1054"/>
      <c r="BA43" s="1054"/>
      <c r="BB43" s="1054"/>
      <c r="BC43" s="1054"/>
      <c r="BD43" s="1054"/>
      <c r="BE43" s="985"/>
      <c r="BF43" s="985"/>
      <c r="BG43" s="985"/>
      <c r="BH43" s="985"/>
      <c r="BI43" s="986"/>
      <c r="BJ43" s="214"/>
      <c r="BK43" s="214"/>
      <c r="BL43" s="214"/>
      <c r="BM43" s="214"/>
      <c r="BN43" s="214"/>
      <c r="BO43" s="223"/>
      <c r="BP43" s="223"/>
      <c r="BQ43" s="220">
        <v>37</v>
      </c>
      <c r="BR43" s="221"/>
      <c r="BS43" s="1005"/>
      <c r="BT43" s="1006"/>
      <c r="BU43" s="1006"/>
      <c r="BV43" s="1006"/>
      <c r="BW43" s="1006"/>
      <c r="BX43" s="1006"/>
      <c r="BY43" s="1006"/>
      <c r="BZ43" s="1006"/>
      <c r="CA43" s="1006"/>
      <c r="CB43" s="1006"/>
      <c r="CC43" s="1006"/>
      <c r="CD43" s="1006"/>
      <c r="CE43" s="1006"/>
      <c r="CF43" s="1006"/>
      <c r="CG43" s="1027"/>
      <c r="CH43" s="1002"/>
      <c r="CI43" s="1003"/>
      <c r="CJ43" s="1003"/>
      <c r="CK43" s="1003"/>
      <c r="CL43" s="1004"/>
      <c r="CM43" s="1002"/>
      <c r="CN43" s="1003"/>
      <c r="CO43" s="1003"/>
      <c r="CP43" s="1003"/>
      <c r="CQ43" s="1004"/>
      <c r="CR43" s="1002"/>
      <c r="CS43" s="1003"/>
      <c r="CT43" s="1003"/>
      <c r="CU43" s="1003"/>
      <c r="CV43" s="1004"/>
      <c r="CW43" s="1002"/>
      <c r="CX43" s="1003"/>
      <c r="CY43" s="1003"/>
      <c r="CZ43" s="1003"/>
      <c r="DA43" s="1004"/>
      <c r="DB43" s="1002"/>
      <c r="DC43" s="1003"/>
      <c r="DD43" s="1003"/>
      <c r="DE43" s="1003"/>
      <c r="DF43" s="1004"/>
      <c r="DG43" s="1002"/>
      <c r="DH43" s="1003"/>
      <c r="DI43" s="1003"/>
      <c r="DJ43" s="1003"/>
      <c r="DK43" s="1004"/>
      <c r="DL43" s="1002"/>
      <c r="DM43" s="1003"/>
      <c r="DN43" s="1003"/>
      <c r="DO43" s="1003"/>
      <c r="DP43" s="1004"/>
      <c r="DQ43" s="1002"/>
      <c r="DR43" s="1003"/>
      <c r="DS43" s="1003"/>
      <c r="DT43" s="1003"/>
      <c r="DU43" s="1004"/>
      <c r="DV43" s="1005"/>
      <c r="DW43" s="1006"/>
      <c r="DX43" s="1006"/>
      <c r="DY43" s="1006"/>
      <c r="DZ43" s="1007"/>
      <c r="EA43" s="212"/>
    </row>
    <row r="44" spans="1:131" ht="26.25" customHeight="1" x14ac:dyDescent="0.15">
      <c r="A44" s="220">
        <v>17</v>
      </c>
      <c r="B44" s="1043"/>
      <c r="C44" s="1044"/>
      <c r="D44" s="1044"/>
      <c r="E44" s="1044"/>
      <c r="F44" s="1044"/>
      <c r="G44" s="1044"/>
      <c r="H44" s="1044"/>
      <c r="I44" s="1044"/>
      <c r="J44" s="1044"/>
      <c r="K44" s="1044"/>
      <c r="L44" s="1044"/>
      <c r="M44" s="1044"/>
      <c r="N44" s="1044"/>
      <c r="O44" s="1044"/>
      <c r="P44" s="1045"/>
      <c r="Q44" s="1051"/>
      <c r="R44" s="1052"/>
      <c r="S44" s="1052"/>
      <c r="T44" s="1052"/>
      <c r="U44" s="1052"/>
      <c r="V44" s="1052"/>
      <c r="W44" s="1052"/>
      <c r="X44" s="1052"/>
      <c r="Y44" s="1052"/>
      <c r="Z44" s="1052"/>
      <c r="AA44" s="1052"/>
      <c r="AB44" s="1052"/>
      <c r="AC44" s="1052"/>
      <c r="AD44" s="1052"/>
      <c r="AE44" s="1053"/>
      <c r="AF44" s="1048"/>
      <c r="AG44" s="1049"/>
      <c r="AH44" s="1049"/>
      <c r="AI44" s="1049"/>
      <c r="AJ44" s="1050"/>
      <c r="AK44" s="993"/>
      <c r="AL44" s="984"/>
      <c r="AM44" s="984"/>
      <c r="AN44" s="984"/>
      <c r="AO44" s="984"/>
      <c r="AP44" s="984"/>
      <c r="AQ44" s="984"/>
      <c r="AR44" s="984"/>
      <c r="AS44" s="984"/>
      <c r="AT44" s="984"/>
      <c r="AU44" s="984"/>
      <c r="AV44" s="984"/>
      <c r="AW44" s="984"/>
      <c r="AX44" s="984"/>
      <c r="AY44" s="984"/>
      <c r="AZ44" s="1054"/>
      <c r="BA44" s="1054"/>
      <c r="BB44" s="1054"/>
      <c r="BC44" s="1054"/>
      <c r="BD44" s="1054"/>
      <c r="BE44" s="985"/>
      <c r="BF44" s="985"/>
      <c r="BG44" s="985"/>
      <c r="BH44" s="985"/>
      <c r="BI44" s="986"/>
      <c r="BJ44" s="214"/>
      <c r="BK44" s="214"/>
      <c r="BL44" s="214"/>
      <c r="BM44" s="214"/>
      <c r="BN44" s="214"/>
      <c r="BO44" s="223"/>
      <c r="BP44" s="223"/>
      <c r="BQ44" s="220">
        <v>38</v>
      </c>
      <c r="BR44" s="221"/>
      <c r="BS44" s="1005"/>
      <c r="BT44" s="1006"/>
      <c r="BU44" s="1006"/>
      <c r="BV44" s="1006"/>
      <c r="BW44" s="1006"/>
      <c r="BX44" s="1006"/>
      <c r="BY44" s="1006"/>
      <c r="BZ44" s="1006"/>
      <c r="CA44" s="1006"/>
      <c r="CB44" s="1006"/>
      <c r="CC44" s="1006"/>
      <c r="CD44" s="1006"/>
      <c r="CE44" s="1006"/>
      <c r="CF44" s="1006"/>
      <c r="CG44" s="1027"/>
      <c r="CH44" s="1002"/>
      <c r="CI44" s="1003"/>
      <c r="CJ44" s="1003"/>
      <c r="CK44" s="1003"/>
      <c r="CL44" s="1004"/>
      <c r="CM44" s="1002"/>
      <c r="CN44" s="1003"/>
      <c r="CO44" s="1003"/>
      <c r="CP44" s="1003"/>
      <c r="CQ44" s="1004"/>
      <c r="CR44" s="1002"/>
      <c r="CS44" s="1003"/>
      <c r="CT44" s="1003"/>
      <c r="CU44" s="1003"/>
      <c r="CV44" s="1004"/>
      <c r="CW44" s="1002"/>
      <c r="CX44" s="1003"/>
      <c r="CY44" s="1003"/>
      <c r="CZ44" s="1003"/>
      <c r="DA44" s="1004"/>
      <c r="DB44" s="1002"/>
      <c r="DC44" s="1003"/>
      <c r="DD44" s="1003"/>
      <c r="DE44" s="1003"/>
      <c r="DF44" s="1004"/>
      <c r="DG44" s="1002"/>
      <c r="DH44" s="1003"/>
      <c r="DI44" s="1003"/>
      <c r="DJ44" s="1003"/>
      <c r="DK44" s="1004"/>
      <c r="DL44" s="1002"/>
      <c r="DM44" s="1003"/>
      <c r="DN44" s="1003"/>
      <c r="DO44" s="1003"/>
      <c r="DP44" s="1004"/>
      <c r="DQ44" s="1002"/>
      <c r="DR44" s="1003"/>
      <c r="DS44" s="1003"/>
      <c r="DT44" s="1003"/>
      <c r="DU44" s="1004"/>
      <c r="DV44" s="1005"/>
      <c r="DW44" s="1006"/>
      <c r="DX44" s="1006"/>
      <c r="DY44" s="1006"/>
      <c r="DZ44" s="1007"/>
      <c r="EA44" s="212"/>
    </row>
    <row r="45" spans="1:131" ht="26.25" customHeight="1" x14ac:dyDescent="0.15">
      <c r="A45" s="220">
        <v>18</v>
      </c>
      <c r="B45" s="1043"/>
      <c r="C45" s="1044"/>
      <c r="D45" s="1044"/>
      <c r="E45" s="1044"/>
      <c r="F45" s="1044"/>
      <c r="G45" s="1044"/>
      <c r="H45" s="1044"/>
      <c r="I45" s="1044"/>
      <c r="J45" s="1044"/>
      <c r="K45" s="1044"/>
      <c r="L45" s="1044"/>
      <c r="M45" s="1044"/>
      <c r="N45" s="1044"/>
      <c r="O45" s="1044"/>
      <c r="P45" s="1045"/>
      <c r="Q45" s="1051"/>
      <c r="R45" s="1052"/>
      <c r="S45" s="1052"/>
      <c r="T45" s="1052"/>
      <c r="U45" s="1052"/>
      <c r="V45" s="1052"/>
      <c r="W45" s="1052"/>
      <c r="X45" s="1052"/>
      <c r="Y45" s="1052"/>
      <c r="Z45" s="1052"/>
      <c r="AA45" s="1052"/>
      <c r="AB45" s="1052"/>
      <c r="AC45" s="1052"/>
      <c r="AD45" s="1052"/>
      <c r="AE45" s="1053"/>
      <c r="AF45" s="1048"/>
      <c r="AG45" s="1049"/>
      <c r="AH45" s="1049"/>
      <c r="AI45" s="1049"/>
      <c r="AJ45" s="1050"/>
      <c r="AK45" s="993"/>
      <c r="AL45" s="984"/>
      <c r="AM45" s="984"/>
      <c r="AN45" s="984"/>
      <c r="AO45" s="984"/>
      <c r="AP45" s="984"/>
      <c r="AQ45" s="984"/>
      <c r="AR45" s="984"/>
      <c r="AS45" s="984"/>
      <c r="AT45" s="984"/>
      <c r="AU45" s="984"/>
      <c r="AV45" s="984"/>
      <c r="AW45" s="984"/>
      <c r="AX45" s="984"/>
      <c r="AY45" s="984"/>
      <c r="AZ45" s="1054"/>
      <c r="BA45" s="1054"/>
      <c r="BB45" s="1054"/>
      <c r="BC45" s="1054"/>
      <c r="BD45" s="1054"/>
      <c r="BE45" s="985"/>
      <c r="BF45" s="985"/>
      <c r="BG45" s="985"/>
      <c r="BH45" s="985"/>
      <c r="BI45" s="986"/>
      <c r="BJ45" s="214"/>
      <c r="BK45" s="214"/>
      <c r="BL45" s="214"/>
      <c r="BM45" s="214"/>
      <c r="BN45" s="214"/>
      <c r="BO45" s="223"/>
      <c r="BP45" s="223"/>
      <c r="BQ45" s="220">
        <v>39</v>
      </c>
      <c r="BR45" s="221"/>
      <c r="BS45" s="1005"/>
      <c r="BT45" s="1006"/>
      <c r="BU45" s="1006"/>
      <c r="BV45" s="1006"/>
      <c r="BW45" s="1006"/>
      <c r="BX45" s="1006"/>
      <c r="BY45" s="1006"/>
      <c r="BZ45" s="1006"/>
      <c r="CA45" s="1006"/>
      <c r="CB45" s="1006"/>
      <c r="CC45" s="1006"/>
      <c r="CD45" s="1006"/>
      <c r="CE45" s="1006"/>
      <c r="CF45" s="1006"/>
      <c r="CG45" s="1027"/>
      <c r="CH45" s="1002"/>
      <c r="CI45" s="1003"/>
      <c r="CJ45" s="1003"/>
      <c r="CK45" s="1003"/>
      <c r="CL45" s="1004"/>
      <c r="CM45" s="1002"/>
      <c r="CN45" s="1003"/>
      <c r="CO45" s="1003"/>
      <c r="CP45" s="1003"/>
      <c r="CQ45" s="1004"/>
      <c r="CR45" s="1002"/>
      <c r="CS45" s="1003"/>
      <c r="CT45" s="1003"/>
      <c r="CU45" s="1003"/>
      <c r="CV45" s="1004"/>
      <c r="CW45" s="1002"/>
      <c r="CX45" s="1003"/>
      <c r="CY45" s="1003"/>
      <c r="CZ45" s="1003"/>
      <c r="DA45" s="1004"/>
      <c r="DB45" s="1002"/>
      <c r="DC45" s="1003"/>
      <c r="DD45" s="1003"/>
      <c r="DE45" s="1003"/>
      <c r="DF45" s="1004"/>
      <c r="DG45" s="1002"/>
      <c r="DH45" s="1003"/>
      <c r="DI45" s="1003"/>
      <c r="DJ45" s="1003"/>
      <c r="DK45" s="1004"/>
      <c r="DL45" s="1002"/>
      <c r="DM45" s="1003"/>
      <c r="DN45" s="1003"/>
      <c r="DO45" s="1003"/>
      <c r="DP45" s="1004"/>
      <c r="DQ45" s="1002"/>
      <c r="DR45" s="1003"/>
      <c r="DS45" s="1003"/>
      <c r="DT45" s="1003"/>
      <c r="DU45" s="1004"/>
      <c r="DV45" s="1005"/>
      <c r="DW45" s="1006"/>
      <c r="DX45" s="1006"/>
      <c r="DY45" s="1006"/>
      <c r="DZ45" s="1007"/>
      <c r="EA45" s="212"/>
    </row>
    <row r="46" spans="1:131" ht="26.25" customHeight="1" x14ac:dyDescent="0.15">
      <c r="A46" s="220">
        <v>19</v>
      </c>
      <c r="B46" s="1043"/>
      <c r="C46" s="1044"/>
      <c r="D46" s="1044"/>
      <c r="E46" s="1044"/>
      <c r="F46" s="1044"/>
      <c r="G46" s="1044"/>
      <c r="H46" s="1044"/>
      <c r="I46" s="1044"/>
      <c r="J46" s="1044"/>
      <c r="K46" s="1044"/>
      <c r="L46" s="1044"/>
      <c r="M46" s="1044"/>
      <c r="N46" s="1044"/>
      <c r="O46" s="1044"/>
      <c r="P46" s="1045"/>
      <c r="Q46" s="1051"/>
      <c r="R46" s="1052"/>
      <c r="S46" s="1052"/>
      <c r="T46" s="1052"/>
      <c r="U46" s="1052"/>
      <c r="V46" s="1052"/>
      <c r="W46" s="1052"/>
      <c r="X46" s="1052"/>
      <c r="Y46" s="1052"/>
      <c r="Z46" s="1052"/>
      <c r="AA46" s="1052"/>
      <c r="AB46" s="1052"/>
      <c r="AC46" s="1052"/>
      <c r="AD46" s="1052"/>
      <c r="AE46" s="1053"/>
      <c r="AF46" s="1048"/>
      <c r="AG46" s="1049"/>
      <c r="AH46" s="1049"/>
      <c r="AI46" s="1049"/>
      <c r="AJ46" s="1050"/>
      <c r="AK46" s="993"/>
      <c r="AL46" s="984"/>
      <c r="AM46" s="984"/>
      <c r="AN46" s="984"/>
      <c r="AO46" s="984"/>
      <c r="AP46" s="984"/>
      <c r="AQ46" s="984"/>
      <c r="AR46" s="984"/>
      <c r="AS46" s="984"/>
      <c r="AT46" s="984"/>
      <c r="AU46" s="984"/>
      <c r="AV46" s="984"/>
      <c r="AW46" s="984"/>
      <c r="AX46" s="984"/>
      <c r="AY46" s="984"/>
      <c r="AZ46" s="1054"/>
      <c r="BA46" s="1054"/>
      <c r="BB46" s="1054"/>
      <c r="BC46" s="1054"/>
      <c r="BD46" s="1054"/>
      <c r="BE46" s="985"/>
      <c r="BF46" s="985"/>
      <c r="BG46" s="985"/>
      <c r="BH46" s="985"/>
      <c r="BI46" s="986"/>
      <c r="BJ46" s="214"/>
      <c r="BK46" s="214"/>
      <c r="BL46" s="214"/>
      <c r="BM46" s="214"/>
      <c r="BN46" s="214"/>
      <c r="BO46" s="223"/>
      <c r="BP46" s="223"/>
      <c r="BQ46" s="220">
        <v>40</v>
      </c>
      <c r="BR46" s="221"/>
      <c r="BS46" s="1005"/>
      <c r="BT46" s="1006"/>
      <c r="BU46" s="1006"/>
      <c r="BV46" s="1006"/>
      <c r="BW46" s="1006"/>
      <c r="BX46" s="1006"/>
      <c r="BY46" s="1006"/>
      <c r="BZ46" s="1006"/>
      <c r="CA46" s="1006"/>
      <c r="CB46" s="1006"/>
      <c r="CC46" s="1006"/>
      <c r="CD46" s="1006"/>
      <c r="CE46" s="1006"/>
      <c r="CF46" s="1006"/>
      <c r="CG46" s="1027"/>
      <c r="CH46" s="1002"/>
      <c r="CI46" s="1003"/>
      <c r="CJ46" s="1003"/>
      <c r="CK46" s="1003"/>
      <c r="CL46" s="1004"/>
      <c r="CM46" s="1002"/>
      <c r="CN46" s="1003"/>
      <c r="CO46" s="1003"/>
      <c r="CP46" s="1003"/>
      <c r="CQ46" s="1004"/>
      <c r="CR46" s="1002"/>
      <c r="CS46" s="1003"/>
      <c r="CT46" s="1003"/>
      <c r="CU46" s="1003"/>
      <c r="CV46" s="1004"/>
      <c r="CW46" s="1002"/>
      <c r="CX46" s="1003"/>
      <c r="CY46" s="1003"/>
      <c r="CZ46" s="1003"/>
      <c r="DA46" s="1004"/>
      <c r="DB46" s="1002"/>
      <c r="DC46" s="1003"/>
      <c r="DD46" s="1003"/>
      <c r="DE46" s="1003"/>
      <c r="DF46" s="1004"/>
      <c r="DG46" s="1002"/>
      <c r="DH46" s="1003"/>
      <c r="DI46" s="1003"/>
      <c r="DJ46" s="1003"/>
      <c r="DK46" s="1004"/>
      <c r="DL46" s="1002"/>
      <c r="DM46" s="1003"/>
      <c r="DN46" s="1003"/>
      <c r="DO46" s="1003"/>
      <c r="DP46" s="1004"/>
      <c r="DQ46" s="1002"/>
      <c r="DR46" s="1003"/>
      <c r="DS46" s="1003"/>
      <c r="DT46" s="1003"/>
      <c r="DU46" s="1004"/>
      <c r="DV46" s="1005"/>
      <c r="DW46" s="1006"/>
      <c r="DX46" s="1006"/>
      <c r="DY46" s="1006"/>
      <c r="DZ46" s="1007"/>
      <c r="EA46" s="212"/>
    </row>
    <row r="47" spans="1:131" ht="26.25" customHeight="1" x14ac:dyDescent="0.15">
      <c r="A47" s="220">
        <v>20</v>
      </c>
      <c r="B47" s="1043"/>
      <c r="C47" s="1044"/>
      <c r="D47" s="1044"/>
      <c r="E47" s="1044"/>
      <c r="F47" s="1044"/>
      <c r="G47" s="1044"/>
      <c r="H47" s="1044"/>
      <c r="I47" s="1044"/>
      <c r="J47" s="1044"/>
      <c r="K47" s="1044"/>
      <c r="L47" s="1044"/>
      <c r="M47" s="1044"/>
      <c r="N47" s="1044"/>
      <c r="O47" s="1044"/>
      <c r="P47" s="1045"/>
      <c r="Q47" s="1051"/>
      <c r="R47" s="1052"/>
      <c r="S47" s="1052"/>
      <c r="T47" s="1052"/>
      <c r="U47" s="1052"/>
      <c r="V47" s="1052"/>
      <c r="W47" s="1052"/>
      <c r="X47" s="1052"/>
      <c r="Y47" s="1052"/>
      <c r="Z47" s="1052"/>
      <c r="AA47" s="1052"/>
      <c r="AB47" s="1052"/>
      <c r="AC47" s="1052"/>
      <c r="AD47" s="1052"/>
      <c r="AE47" s="1053"/>
      <c r="AF47" s="1048"/>
      <c r="AG47" s="1049"/>
      <c r="AH47" s="1049"/>
      <c r="AI47" s="1049"/>
      <c r="AJ47" s="1050"/>
      <c r="AK47" s="993"/>
      <c r="AL47" s="984"/>
      <c r="AM47" s="984"/>
      <c r="AN47" s="984"/>
      <c r="AO47" s="984"/>
      <c r="AP47" s="984"/>
      <c r="AQ47" s="984"/>
      <c r="AR47" s="984"/>
      <c r="AS47" s="984"/>
      <c r="AT47" s="984"/>
      <c r="AU47" s="984"/>
      <c r="AV47" s="984"/>
      <c r="AW47" s="984"/>
      <c r="AX47" s="984"/>
      <c r="AY47" s="984"/>
      <c r="AZ47" s="1054"/>
      <c r="BA47" s="1054"/>
      <c r="BB47" s="1054"/>
      <c r="BC47" s="1054"/>
      <c r="BD47" s="1054"/>
      <c r="BE47" s="985"/>
      <c r="BF47" s="985"/>
      <c r="BG47" s="985"/>
      <c r="BH47" s="985"/>
      <c r="BI47" s="986"/>
      <c r="BJ47" s="214"/>
      <c r="BK47" s="214"/>
      <c r="BL47" s="214"/>
      <c r="BM47" s="214"/>
      <c r="BN47" s="214"/>
      <c r="BO47" s="223"/>
      <c r="BP47" s="223"/>
      <c r="BQ47" s="220">
        <v>41</v>
      </c>
      <c r="BR47" s="221"/>
      <c r="BS47" s="1005"/>
      <c r="BT47" s="1006"/>
      <c r="BU47" s="1006"/>
      <c r="BV47" s="1006"/>
      <c r="BW47" s="1006"/>
      <c r="BX47" s="1006"/>
      <c r="BY47" s="1006"/>
      <c r="BZ47" s="1006"/>
      <c r="CA47" s="1006"/>
      <c r="CB47" s="1006"/>
      <c r="CC47" s="1006"/>
      <c r="CD47" s="1006"/>
      <c r="CE47" s="1006"/>
      <c r="CF47" s="1006"/>
      <c r="CG47" s="1027"/>
      <c r="CH47" s="1002"/>
      <c r="CI47" s="1003"/>
      <c r="CJ47" s="1003"/>
      <c r="CK47" s="1003"/>
      <c r="CL47" s="1004"/>
      <c r="CM47" s="1002"/>
      <c r="CN47" s="1003"/>
      <c r="CO47" s="1003"/>
      <c r="CP47" s="1003"/>
      <c r="CQ47" s="1004"/>
      <c r="CR47" s="1002"/>
      <c r="CS47" s="1003"/>
      <c r="CT47" s="1003"/>
      <c r="CU47" s="1003"/>
      <c r="CV47" s="1004"/>
      <c r="CW47" s="1002"/>
      <c r="CX47" s="1003"/>
      <c r="CY47" s="1003"/>
      <c r="CZ47" s="1003"/>
      <c r="DA47" s="1004"/>
      <c r="DB47" s="1002"/>
      <c r="DC47" s="1003"/>
      <c r="DD47" s="1003"/>
      <c r="DE47" s="1003"/>
      <c r="DF47" s="1004"/>
      <c r="DG47" s="1002"/>
      <c r="DH47" s="1003"/>
      <c r="DI47" s="1003"/>
      <c r="DJ47" s="1003"/>
      <c r="DK47" s="1004"/>
      <c r="DL47" s="1002"/>
      <c r="DM47" s="1003"/>
      <c r="DN47" s="1003"/>
      <c r="DO47" s="1003"/>
      <c r="DP47" s="1004"/>
      <c r="DQ47" s="1002"/>
      <c r="DR47" s="1003"/>
      <c r="DS47" s="1003"/>
      <c r="DT47" s="1003"/>
      <c r="DU47" s="1004"/>
      <c r="DV47" s="1005"/>
      <c r="DW47" s="1006"/>
      <c r="DX47" s="1006"/>
      <c r="DY47" s="1006"/>
      <c r="DZ47" s="1007"/>
      <c r="EA47" s="212"/>
    </row>
    <row r="48" spans="1:131" ht="26.25" customHeight="1" x14ac:dyDescent="0.15">
      <c r="A48" s="220">
        <v>21</v>
      </c>
      <c r="B48" s="1043"/>
      <c r="C48" s="1044"/>
      <c r="D48" s="1044"/>
      <c r="E48" s="1044"/>
      <c r="F48" s="1044"/>
      <c r="G48" s="1044"/>
      <c r="H48" s="1044"/>
      <c r="I48" s="1044"/>
      <c r="J48" s="1044"/>
      <c r="K48" s="1044"/>
      <c r="L48" s="1044"/>
      <c r="M48" s="1044"/>
      <c r="N48" s="1044"/>
      <c r="O48" s="1044"/>
      <c r="P48" s="1045"/>
      <c r="Q48" s="1051"/>
      <c r="R48" s="1052"/>
      <c r="S48" s="1052"/>
      <c r="T48" s="1052"/>
      <c r="U48" s="1052"/>
      <c r="V48" s="1052"/>
      <c r="W48" s="1052"/>
      <c r="X48" s="1052"/>
      <c r="Y48" s="1052"/>
      <c r="Z48" s="1052"/>
      <c r="AA48" s="1052"/>
      <c r="AB48" s="1052"/>
      <c r="AC48" s="1052"/>
      <c r="AD48" s="1052"/>
      <c r="AE48" s="1053"/>
      <c r="AF48" s="1048"/>
      <c r="AG48" s="1049"/>
      <c r="AH48" s="1049"/>
      <c r="AI48" s="1049"/>
      <c r="AJ48" s="1050"/>
      <c r="AK48" s="993"/>
      <c r="AL48" s="984"/>
      <c r="AM48" s="984"/>
      <c r="AN48" s="984"/>
      <c r="AO48" s="984"/>
      <c r="AP48" s="984"/>
      <c r="AQ48" s="984"/>
      <c r="AR48" s="984"/>
      <c r="AS48" s="984"/>
      <c r="AT48" s="984"/>
      <c r="AU48" s="984"/>
      <c r="AV48" s="984"/>
      <c r="AW48" s="984"/>
      <c r="AX48" s="984"/>
      <c r="AY48" s="984"/>
      <c r="AZ48" s="1054"/>
      <c r="BA48" s="1054"/>
      <c r="BB48" s="1054"/>
      <c r="BC48" s="1054"/>
      <c r="BD48" s="1054"/>
      <c r="BE48" s="985"/>
      <c r="BF48" s="985"/>
      <c r="BG48" s="985"/>
      <c r="BH48" s="985"/>
      <c r="BI48" s="986"/>
      <c r="BJ48" s="214"/>
      <c r="BK48" s="214"/>
      <c r="BL48" s="214"/>
      <c r="BM48" s="214"/>
      <c r="BN48" s="214"/>
      <c r="BO48" s="223"/>
      <c r="BP48" s="223"/>
      <c r="BQ48" s="220">
        <v>42</v>
      </c>
      <c r="BR48" s="221"/>
      <c r="BS48" s="1005"/>
      <c r="BT48" s="1006"/>
      <c r="BU48" s="1006"/>
      <c r="BV48" s="1006"/>
      <c r="BW48" s="1006"/>
      <c r="BX48" s="1006"/>
      <c r="BY48" s="1006"/>
      <c r="BZ48" s="1006"/>
      <c r="CA48" s="1006"/>
      <c r="CB48" s="1006"/>
      <c r="CC48" s="1006"/>
      <c r="CD48" s="1006"/>
      <c r="CE48" s="1006"/>
      <c r="CF48" s="1006"/>
      <c r="CG48" s="1027"/>
      <c r="CH48" s="1002"/>
      <c r="CI48" s="1003"/>
      <c r="CJ48" s="1003"/>
      <c r="CK48" s="1003"/>
      <c r="CL48" s="1004"/>
      <c r="CM48" s="1002"/>
      <c r="CN48" s="1003"/>
      <c r="CO48" s="1003"/>
      <c r="CP48" s="1003"/>
      <c r="CQ48" s="1004"/>
      <c r="CR48" s="1002"/>
      <c r="CS48" s="1003"/>
      <c r="CT48" s="1003"/>
      <c r="CU48" s="1003"/>
      <c r="CV48" s="1004"/>
      <c r="CW48" s="1002"/>
      <c r="CX48" s="1003"/>
      <c r="CY48" s="1003"/>
      <c r="CZ48" s="1003"/>
      <c r="DA48" s="1004"/>
      <c r="DB48" s="1002"/>
      <c r="DC48" s="1003"/>
      <c r="DD48" s="1003"/>
      <c r="DE48" s="1003"/>
      <c r="DF48" s="1004"/>
      <c r="DG48" s="1002"/>
      <c r="DH48" s="1003"/>
      <c r="DI48" s="1003"/>
      <c r="DJ48" s="1003"/>
      <c r="DK48" s="1004"/>
      <c r="DL48" s="1002"/>
      <c r="DM48" s="1003"/>
      <c r="DN48" s="1003"/>
      <c r="DO48" s="1003"/>
      <c r="DP48" s="1004"/>
      <c r="DQ48" s="1002"/>
      <c r="DR48" s="1003"/>
      <c r="DS48" s="1003"/>
      <c r="DT48" s="1003"/>
      <c r="DU48" s="1004"/>
      <c r="DV48" s="1005"/>
      <c r="DW48" s="1006"/>
      <c r="DX48" s="1006"/>
      <c r="DY48" s="1006"/>
      <c r="DZ48" s="1007"/>
      <c r="EA48" s="212"/>
    </row>
    <row r="49" spans="1:131" ht="26.25" customHeight="1" x14ac:dyDescent="0.15">
      <c r="A49" s="220">
        <v>22</v>
      </c>
      <c r="B49" s="1043"/>
      <c r="C49" s="1044"/>
      <c r="D49" s="1044"/>
      <c r="E49" s="1044"/>
      <c r="F49" s="1044"/>
      <c r="G49" s="1044"/>
      <c r="H49" s="1044"/>
      <c r="I49" s="1044"/>
      <c r="J49" s="1044"/>
      <c r="K49" s="1044"/>
      <c r="L49" s="1044"/>
      <c r="M49" s="1044"/>
      <c r="N49" s="1044"/>
      <c r="O49" s="1044"/>
      <c r="P49" s="1045"/>
      <c r="Q49" s="1051"/>
      <c r="R49" s="1052"/>
      <c r="S49" s="1052"/>
      <c r="T49" s="1052"/>
      <c r="U49" s="1052"/>
      <c r="V49" s="1052"/>
      <c r="W49" s="1052"/>
      <c r="X49" s="1052"/>
      <c r="Y49" s="1052"/>
      <c r="Z49" s="1052"/>
      <c r="AA49" s="1052"/>
      <c r="AB49" s="1052"/>
      <c r="AC49" s="1052"/>
      <c r="AD49" s="1052"/>
      <c r="AE49" s="1053"/>
      <c r="AF49" s="1048"/>
      <c r="AG49" s="1049"/>
      <c r="AH49" s="1049"/>
      <c r="AI49" s="1049"/>
      <c r="AJ49" s="1050"/>
      <c r="AK49" s="993"/>
      <c r="AL49" s="984"/>
      <c r="AM49" s="984"/>
      <c r="AN49" s="984"/>
      <c r="AO49" s="984"/>
      <c r="AP49" s="984"/>
      <c r="AQ49" s="984"/>
      <c r="AR49" s="984"/>
      <c r="AS49" s="984"/>
      <c r="AT49" s="984"/>
      <c r="AU49" s="984"/>
      <c r="AV49" s="984"/>
      <c r="AW49" s="984"/>
      <c r="AX49" s="984"/>
      <c r="AY49" s="984"/>
      <c r="AZ49" s="1054"/>
      <c r="BA49" s="1054"/>
      <c r="BB49" s="1054"/>
      <c r="BC49" s="1054"/>
      <c r="BD49" s="1054"/>
      <c r="BE49" s="985"/>
      <c r="BF49" s="985"/>
      <c r="BG49" s="985"/>
      <c r="BH49" s="985"/>
      <c r="BI49" s="986"/>
      <c r="BJ49" s="214"/>
      <c r="BK49" s="214"/>
      <c r="BL49" s="214"/>
      <c r="BM49" s="214"/>
      <c r="BN49" s="214"/>
      <c r="BO49" s="223"/>
      <c r="BP49" s="223"/>
      <c r="BQ49" s="220">
        <v>43</v>
      </c>
      <c r="BR49" s="221"/>
      <c r="BS49" s="1005"/>
      <c r="BT49" s="1006"/>
      <c r="BU49" s="1006"/>
      <c r="BV49" s="1006"/>
      <c r="BW49" s="1006"/>
      <c r="BX49" s="1006"/>
      <c r="BY49" s="1006"/>
      <c r="BZ49" s="1006"/>
      <c r="CA49" s="1006"/>
      <c r="CB49" s="1006"/>
      <c r="CC49" s="1006"/>
      <c r="CD49" s="1006"/>
      <c r="CE49" s="1006"/>
      <c r="CF49" s="1006"/>
      <c r="CG49" s="1027"/>
      <c r="CH49" s="1002"/>
      <c r="CI49" s="1003"/>
      <c r="CJ49" s="1003"/>
      <c r="CK49" s="1003"/>
      <c r="CL49" s="1004"/>
      <c r="CM49" s="1002"/>
      <c r="CN49" s="1003"/>
      <c r="CO49" s="1003"/>
      <c r="CP49" s="1003"/>
      <c r="CQ49" s="1004"/>
      <c r="CR49" s="1002"/>
      <c r="CS49" s="1003"/>
      <c r="CT49" s="1003"/>
      <c r="CU49" s="1003"/>
      <c r="CV49" s="1004"/>
      <c r="CW49" s="1002"/>
      <c r="CX49" s="1003"/>
      <c r="CY49" s="1003"/>
      <c r="CZ49" s="1003"/>
      <c r="DA49" s="1004"/>
      <c r="DB49" s="1002"/>
      <c r="DC49" s="1003"/>
      <c r="DD49" s="1003"/>
      <c r="DE49" s="1003"/>
      <c r="DF49" s="1004"/>
      <c r="DG49" s="1002"/>
      <c r="DH49" s="1003"/>
      <c r="DI49" s="1003"/>
      <c r="DJ49" s="1003"/>
      <c r="DK49" s="1004"/>
      <c r="DL49" s="1002"/>
      <c r="DM49" s="1003"/>
      <c r="DN49" s="1003"/>
      <c r="DO49" s="1003"/>
      <c r="DP49" s="1004"/>
      <c r="DQ49" s="1002"/>
      <c r="DR49" s="1003"/>
      <c r="DS49" s="1003"/>
      <c r="DT49" s="1003"/>
      <c r="DU49" s="1004"/>
      <c r="DV49" s="1005"/>
      <c r="DW49" s="1006"/>
      <c r="DX49" s="1006"/>
      <c r="DY49" s="1006"/>
      <c r="DZ49" s="1007"/>
      <c r="EA49" s="212"/>
    </row>
    <row r="50" spans="1:131" ht="26.25" customHeight="1" x14ac:dyDescent="0.15">
      <c r="A50" s="220">
        <v>23</v>
      </c>
      <c r="B50" s="1043"/>
      <c r="C50" s="1044"/>
      <c r="D50" s="1044"/>
      <c r="E50" s="1044"/>
      <c r="F50" s="1044"/>
      <c r="G50" s="1044"/>
      <c r="H50" s="1044"/>
      <c r="I50" s="1044"/>
      <c r="J50" s="1044"/>
      <c r="K50" s="1044"/>
      <c r="L50" s="1044"/>
      <c r="M50" s="1044"/>
      <c r="N50" s="1044"/>
      <c r="O50" s="1044"/>
      <c r="P50" s="1045"/>
      <c r="Q50" s="1046"/>
      <c r="R50" s="1038"/>
      <c r="S50" s="1038"/>
      <c r="T50" s="1038"/>
      <c r="U50" s="1038"/>
      <c r="V50" s="1038"/>
      <c r="W50" s="1038"/>
      <c r="X50" s="1038"/>
      <c r="Y50" s="1038"/>
      <c r="Z50" s="1038"/>
      <c r="AA50" s="1038"/>
      <c r="AB50" s="1038"/>
      <c r="AC50" s="1038"/>
      <c r="AD50" s="1038"/>
      <c r="AE50" s="1047"/>
      <c r="AF50" s="1048"/>
      <c r="AG50" s="1049"/>
      <c r="AH50" s="1049"/>
      <c r="AI50" s="1049"/>
      <c r="AJ50" s="1050"/>
      <c r="AK50" s="1037"/>
      <c r="AL50" s="1038"/>
      <c r="AM50" s="1038"/>
      <c r="AN50" s="1038"/>
      <c r="AO50" s="1038"/>
      <c r="AP50" s="1038"/>
      <c r="AQ50" s="1038"/>
      <c r="AR50" s="1038"/>
      <c r="AS50" s="1038"/>
      <c r="AT50" s="1038"/>
      <c r="AU50" s="1038"/>
      <c r="AV50" s="1038"/>
      <c r="AW50" s="1038"/>
      <c r="AX50" s="1038"/>
      <c r="AY50" s="1038"/>
      <c r="AZ50" s="1039"/>
      <c r="BA50" s="1039"/>
      <c r="BB50" s="1039"/>
      <c r="BC50" s="1039"/>
      <c r="BD50" s="1039"/>
      <c r="BE50" s="985"/>
      <c r="BF50" s="985"/>
      <c r="BG50" s="985"/>
      <c r="BH50" s="985"/>
      <c r="BI50" s="986"/>
      <c r="BJ50" s="214"/>
      <c r="BK50" s="214"/>
      <c r="BL50" s="214"/>
      <c r="BM50" s="214"/>
      <c r="BN50" s="214"/>
      <c r="BO50" s="223"/>
      <c r="BP50" s="223"/>
      <c r="BQ50" s="220">
        <v>44</v>
      </c>
      <c r="BR50" s="221"/>
      <c r="BS50" s="1005"/>
      <c r="BT50" s="1006"/>
      <c r="BU50" s="1006"/>
      <c r="BV50" s="1006"/>
      <c r="BW50" s="1006"/>
      <c r="BX50" s="1006"/>
      <c r="BY50" s="1006"/>
      <c r="BZ50" s="1006"/>
      <c r="CA50" s="1006"/>
      <c r="CB50" s="1006"/>
      <c r="CC50" s="1006"/>
      <c r="CD50" s="1006"/>
      <c r="CE50" s="1006"/>
      <c r="CF50" s="1006"/>
      <c r="CG50" s="1027"/>
      <c r="CH50" s="1002"/>
      <c r="CI50" s="1003"/>
      <c r="CJ50" s="1003"/>
      <c r="CK50" s="1003"/>
      <c r="CL50" s="1004"/>
      <c r="CM50" s="1002"/>
      <c r="CN50" s="1003"/>
      <c r="CO50" s="1003"/>
      <c r="CP50" s="1003"/>
      <c r="CQ50" s="1004"/>
      <c r="CR50" s="1002"/>
      <c r="CS50" s="1003"/>
      <c r="CT50" s="1003"/>
      <c r="CU50" s="1003"/>
      <c r="CV50" s="1004"/>
      <c r="CW50" s="1002"/>
      <c r="CX50" s="1003"/>
      <c r="CY50" s="1003"/>
      <c r="CZ50" s="1003"/>
      <c r="DA50" s="1004"/>
      <c r="DB50" s="1002"/>
      <c r="DC50" s="1003"/>
      <c r="DD50" s="1003"/>
      <c r="DE50" s="1003"/>
      <c r="DF50" s="1004"/>
      <c r="DG50" s="1002"/>
      <c r="DH50" s="1003"/>
      <c r="DI50" s="1003"/>
      <c r="DJ50" s="1003"/>
      <c r="DK50" s="1004"/>
      <c r="DL50" s="1002"/>
      <c r="DM50" s="1003"/>
      <c r="DN50" s="1003"/>
      <c r="DO50" s="1003"/>
      <c r="DP50" s="1004"/>
      <c r="DQ50" s="1002"/>
      <c r="DR50" s="1003"/>
      <c r="DS50" s="1003"/>
      <c r="DT50" s="1003"/>
      <c r="DU50" s="1004"/>
      <c r="DV50" s="1005"/>
      <c r="DW50" s="1006"/>
      <c r="DX50" s="1006"/>
      <c r="DY50" s="1006"/>
      <c r="DZ50" s="1007"/>
      <c r="EA50" s="212"/>
    </row>
    <row r="51" spans="1:131" ht="26.25" customHeight="1" x14ac:dyDescent="0.15">
      <c r="A51" s="220">
        <v>24</v>
      </c>
      <c r="B51" s="1043"/>
      <c r="C51" s="1044"/>
      <c r="D51" s="1044"/>
      <c r="E51" s="1044"/>
      <c r="F51" s="1044"/>
      <c r="G51" s="1044"/>
      <c r="H51" s="1044"/>
      <c r="I51" s="1044"/>
      <c r="J51" s="1044"/>
      <c r="K51" s="1044"/>
      <c r="L51" s="1044"/>
      <c r="M51" s="1044"/>
      <c r="N51" s="1044"/>
      <c r="O51" s="1044"/>
      <c r="P51" s="1045"/>
      <c r="Q51" s="1046"/>
      <c r="R51" s="1038"/>
      <c r="S51" s="1038"/>
      <c r="T51" s="1038"/>
      <c r="U51" s="1038"/>
      <c r="V51" s="1038"/>
      <c r="W51" s="1038"/>
      <c r="X51" s="1038"/>
      <c r="Y51" s="1038"/>
      <c r="Z51" s="1038"/>
      <c r="AA51" s="1038"/>
      <c r="AB51" s="1038"/>
      <c r="AC51" s="1038"/>
      <c r="AD51" s="1038"/>
      <c r="AE51" s="1047"/>
      <c r="AF51" s="1048"/>
      <c r="AG51" s="1049"/>
      <c r="AH51" s="1049"/>
      <c r="AI51" s="1049"/>
      <c r="AJ51" s="1050"/>
      <c r="AK51" s="1037"/>
      <c r="AL51" s="1038"/>
      <c r="AM51" s="1038"/>
      <c r="AN51" s="1038"/>
      <c r="AO51" s="1038"/>
      <c r="AP51" s="1038"/>
      <c r="AQ51" s="1038"/>
      <c r="AR51" s="1038"/>
      <c r="AS51" s="1038"/>
      <c r="AT51" s="1038"/>
      <c r="AU51" s="1038"/>
      <c r="AV51" s="1038"/>
      <c r="AW51" s="1038"/>
      <c r="AX51" s="1038"/>
      <c r="AY51" s="1038"/>
      <c r="AZ51" s="1039"/>
      <c r="BA51" s="1039"/>
      <c r="BB51" s="1039"/>
      <c r="BC51" s="1039"/>
      <c r="BD51" s="1039"/>
      <c r="BE51" s="985"/>
      <c r="BF51" s="985"/>
      <c r="BG51" s="985"/>
      <c r="BH51" s="985"/>
      <c r="BI51" s="986"/>
      <c r="BJ51" s="214"/>
      <c r="BK51" s="214"/>
      <c r="BL51" s="214"/>
      <c r="BM51" s="214"/>
      <c r="BN51" s="214"/>
      <c r="BO51" s="223"/>
      <c r="BP51" s="223"/>
      <c r="BQ51" s="220">
        <v>45</v>
      </c>
      <c r="BR51" s="221"/>
      <c r="BS51" s="1005"/>
      <c r="BT51" s="1006"/>
      <c r="BU51" s="1006"/>
      <c r="BV51" s="1006"/>
      <c r="BW51" s="1006"/>
      <c r="BX51" s="1006"/>
      <c r="BY51" s="1006"/>
      <c r="BZ51" s="1006"/>
      <c r="CA51" s="1006"/>
      <c r="CB51" s="1006"/>
      <c r="CC51" s="1006"/>
      <c r="CD51" s="1006"/>
      <c r="CE51" s="1006"/>
      <c r="CF51" s="1006"/>
      <c r="CG51" s="1027"/>
      <c r="CH51" s="1002"/>
      <c r="CI51" s="1003"/>
      <c r="CJ51" s="1003"/>
      <c r="CK51" s="1003"/>
      <c r="CL51" s="1004"/>
      <c r="CM51" s="1002"/>
      <c r="CN51" s="1003"/>
      <c r="CO51" s="1003"/>
      <c r="CP51" s="1003"/>
      <c r="CQ51" s="1004"/>
      <c r="CR51" s="1002"/>
      <c r="CS51" s="1003"/>
      <c r="CT51" s="1003"/>
      <c r="CU51" s="1003"/>
      <c r="CV51" s="1004"/>
      <c r="CW51" s="1002"/>
      <c r="CX51" s="1003"/>
      <c r="CY51" s="1003"/>
      <c r="CZ51" s="1003"/>
      <c r="DA51" s="1004"/>
      <c r="DB51" s="1002"/>
      <c r="DC51" s="1003"/>
      <c r="DD51" s="1003"/>
      <c r="DE51" s="1003"/>
      <c r="DF51" s="1004"/>
      <c r="DG51" s="1002"/>
      <c r="DH51" s="1003"/>
      <c r="DI51" s="1003"/>
      <c r="DJ51" s="1003"/>
      <c r="DK51" s="1004"/>
      <c r="DL51" s="1002"/>
      <c r="DM51" s="1003"/>
      <c r="DN51" s="1003"/>
      <c r="DO51" s="1003"/>
      <c r="DP51" s="1004"/>
      <c r="DQ51" s="1002"/>
      <c r="DR51" s="1003"/>
      <c r="DS51" s="1003"/>
      <c r="DT51" s="1003"/>
      <c r="DU51" s="1004"/>
      <c r="DV51" s="1005"/>
      <c r="DW51" s="1006"/>
      <c r="DX51" s="1006"/>
      <c r="DY51" s="1006"/>
      <c r="DZ51" s="1007"/>
      <c r="EA51" s="212"/>
    </row>
    <row r="52" spans="1:131" ht="26.25" customHeight="1" x14ac:dyDescent="0.15">
      <c r="A52" s="220">
        <v>25</v>
      </c>
      <c r="B52" s="1043"/>
      <c r="C52" s="1044"/>
      <c r="D52" s="1044"/>
      <c r="E52" s="1044"/>
      <c r="F52" s="1044"/>
      <c r="G52" s="1044"/>
      <c r="H52" s="1044"/>
      <c r="I52" s="1044"/>
      <c r="J52" s="1044"/>
      <c r="K52" s="1044"/>
      <c r="L52" s="1044"/>
      <c r="M52" s="1044"/>
      <c r="N52" s="1044"/>
      <c r="O52" s="1044"/>
      <c r="P52" s="1045"/>
      <c r="Q52" s="1046"/>
      <c r="R52" s="1038"/>
      <c r="S52" s="1038"/>
      <c r="T52" s="1038"/>
      <c r="U52" s="1038"/>
      <c r="V52" s="1038"/>
      <c r="W52" s="1038"/>
      <c r="X52" s="1038"/>
      <c r="Y52" s="1038"/>
      <c r="Z52" s="1038"/>
      <c r="AA52" s="1038"/>
      <c r="AB52" s="1038"/>
      <c r="AC52" s="1038"/>
      <c r="AD52" s="1038"/>
      <c r="AE52" s="1047"/>
      <c r="AF52" s="1048"/>
      <c r="AG52" s="1049"/>
      <c r="AH52" s="1049"/>
      <c r="AI52" s="1049"/>
      <c r="AJ52" s="1050"/>
      <c r="AK52" s="1037"/>
      <c r="AL52" s="1038"/>
      <c r="AM52" s="1038"/>
      <c r="AN52" s="1038"/>
      <c r="AO52" s="1038"/>
      <c r="AP52" s="1038"/>
      <c r="AQ52" s="1038"/>
      <c r="AR52" s="1038"/>
      <c r="AS52" s="1038"/>
      <c r="AT52" s="1038"/>
      <c r="AU52" s="1038"/>
      <c r="AV52" s="1038"/>
      <c r="AW52" s="1038"/>
      <c r="AX52" s="1038"/>
      <c r="AY52" s="1038"/>
      <c r="AZ52" s="1039"/>
      <c r="BA52" s="1039"/>
      <c r="BB52" s="1039"/>
      <c r="BC52" s="1039"/>
      <c r="BD52" s="1039"/>
      <c r="BE52" s="985"/>
      <c r="BF52" s="985"/>
      <c r="BG52" s="985"/>
      <c r="BH52" s="985"/>
      <c r="BI52" s="986"/>
      <c r="BJ52" s="214"/>
      <c r="BK52" s="214"/>
      <c r="BL52" s="214"/>
      <c r="BM52" s="214"/>
      <c r="BN52" s="214"/>
      <c r="BO52" s="223"/>
      <c r="BP52" s="223"/>
      <c r="BQ52" s="220">
        <v>46</v>
      </c>
      <c r="BR52" s="221"/>
      <c r="BS52" s="1005"/>
      <c r="BT52" s="1006"/>
      <c r="BU52" s="1006"/>
      <c r="BV52" s="1006"/>
      <c r="BW52" s="1006"/>
      <c r="BX52" s="1006"/>
      <c r="BY52" s="1006"/>
      <c r="BZ52" s="1006"/>
      <c r="CA52" s="1006"/>
      <c r="CB52" s="1006"/>
      <c r="CC52" s="1006"/>
      <c r="CD52" s="1006"/>
      <c r="CE52" s="1006"/>
      <c r="CF52" s="1006"/>
      <c r="CG52" s="1027"/>
      <c r="CH52" s="1002"/>
      <c r="CI52" s="1003"/>
      <c r="CJ52" s="1003"/>
      <c r="CK52" s="1003"/>
      <c r="CL52" s="1004"/>
      <c r="CM52" s="1002"/>
      <c r="CN52" s="1003"/>
      <c r="CO52" s="1003"/>
      <c r="CP52" s="1003"/>
      <c r="CQ52" s="1004"/>
      <c r="CR52" s="1002"/>
      <c r="CS52" s="1003"/>
      <c r="CT52" s="1003"/>
      <c r="CU52" s="1003"/>
      <c r="CV52" s="1004"/>
      <c r="CW52" s="1002"/>
      <c r="CX52" s="1003"/>
      <c r="CY52" s="1003"/>
      <c r="CZ52" s="1003"/>
      <c r="DA52" s="1004"/>
      <c r="DB52" s="1002"/>
      <c r="DC52" s="1003"/>
      <c r="DD52" s="1003"/>
      <c r="DE52" s="1003"/>
      <c r="DF52" s="1004"/>
      <c r="DG52" s="1002"/>
      <c r="DH52" s="1003"/>
      <c r="DI52" s="1003"/>
      <c r="DJ52" s="1003"/>
      <c r="DK52" s="1004"/>
      <c r="DL52" s="1002"/>
      <c r="DM52" s="1003"/>
      <c r="DN52" s="1003"/>
      <c r="DO52" s="1003"/>
      <c r="DP52" s="1004"/>
      <c r="DQ52" s="1002"/>
      <c r="DR52" s="1003"/>
      <c r="DS52" s="1003"/>
      <c r="DT52" s="1003"/>
      <c r="DU52" s="1004"/>
      <c r="DV52" s="1005"/>
      <c r="DW52" s="1006"/>
      <c r="DX52" s="1006"/>
      <c r="DY52" s="1006"/>
      <c r="DZ52" s="1007"/>
      <c r="EA52" s="212"/>
    </row>
    <row r="53" spans="1:131" ht="26.25" customHeight="1" x14ac:dyDescent="0.15">
      <c r="A53" s="220">
        <v>26</v>
      </c>
      <c r="B53" s="1043"/>
      <c r="C53" s="1044"/>
      <c r="D53" s="1044"/>
      <c r="E53" s="1044"/>
      <c r="F53" s="1044"/>
      <c r="G53" s="1044"/>
      <c r="H53" s="1044"/>
      <c r="I53" s="1044"/>
      <c r="J53" s="1044"/>
      <c r="K53" s="1044"/>
      <c r="L53" s="1044"/>
      <c r="M53" s="1044"/>
      <c r="N53" s="1044"/>
      <c r="O53" s="1044"/>
      <c r="P53" s="1045"/>
      <c r="Q53" s="1046"/>
      <c r="R53" s="1038"/>
      <c r="S53" s="1038"/>
      <c r="T53" s="1038"/>
      <c r="U53" s="1038"/>
      <c r="V53" s="1038"/>
      <c r="W53" s="1038"/>
      <c r="X53" s="1038"/>
      <c r="Y53" s="1038"/>
      <c r="Z53" s="1038"/>
      <c r="AA53" s="1038"/>
      <c r="AB53" s="1038"/>
      <c r="AC53" s="1038"/>
      <c r="AD53" s="1038"/>
      <c r="AE53" s="1047"/>
      <c r="AF53" s="1048"/>
      <c r="AG53" s="1049"/>
      <c r="AH53" s="1049"/>
      <c r="AI53" s="1049"/>
      <c r="AJ53" s="1050"/>
      <c r="AK53" s="1037"/>
      <c r="AL53" s="1038"/>
      <c r="AM53" s="1038"/>
      <c r="AN53" s="1038"/>
      <c r="AO53" s="1038"/>
      <c r="AP53" s="1038"/>
      <c r="AQ53" s="1038"/>
      <c r="AR53" s="1038"/>
      <c r="AS53" s="1038"/>
      <c r="AT53" s="1038"/>
      <c r="AU53" s="1038"/>
      <c r="AV53" s="1038"/>
      <c r="AW53" s="1038"/>
      <c r="AX53" s="1038"/>
      <c r="AY53" s="1038"/>
      <c r="AZ53" s="1039"/>
      <c r="BA53" s="1039"/>
      <c r="BB53" s="1039"/>
      <c r="BC53" s="1039"/>
      <c r="BD53" s="1039"/>
      <c r="BE53" s="985"/>
      <c r="BF53" s="985"/>
      <c r="BG53" s="985"/>
      <c r="BH53" s="985"/>
      <c r="BI53" s="986"/>
      <c r="BJ53" s="214"/>
      <c r="BK53" s="214"/>
      <c r="BL53" s="214"/>
      <c r="BM53" s="214"/>
      <c r="BN53" s="214"/>
      <c r="BO53" s="223"/>
      <c r="BP53" s="223"/>
      <c r="BQ53" s="220">
        <v>47</v>
      </c>
      <c r="BR53" s="221"/>
      <c r="BS53" s="1005"/>
      <c r="BT53" s="1006"/>
      <c r="BU53" s="1006"/>
      <c r="BV53" s="1006"/>
      <c r="BW53" s="1006"/>
      <c r="BX53" s="1006"/>
      <c r="BY53" s="1006"/>
      <c r="BZ53" s="1006"/>
      <c r="CA53" s="1006"/>
      <c r="CB53" s="1006"/>
      <c r="CC53" s="1006"/>
      <c r="CD53" s="1006"/>
      <c r="CE53" s="1006"/>
      <c r="CF53" s="1006"/>
      <c r="CG53" s="1027"/>
      <c r="CH53" s="1002"/>
      <c r="CI53" s="1003"/>
      <c r="CJ53" s="1003"/>
      <c r="CK53" s="1003"/>
      <c r="CL53" s="1004"/>
      <c r="CM53" s="1002"/>
      <c r="CN53" s="1003"/>
      <c r="CO53" s="1003"/>
      <c r="CP53" s="1003"/>
      <c r="CQ53" s="1004"/>
      <c r="CR53" s="1002"/>
      <c r="CS53" s="1003"/>
      <c r="CT53" s="1003"/>
      <c r="CU53" s="1003"/>
      <c r="CV53" s="1004"/>
      <c r="CW53" s="1002"/>
      <c r="CX53" s="1003"/>
      <c r="CY53" s="1003"/>
      <c r="CZ53" s="1003"/>
      <c r="DA53" s="1004"/>
      <c r="DB53" s="1002"/>
      <c r="DC53" s="1003"/>
      <c r="DD53" s="1003"/>
      <c r="DE53" s="1003"/>
      <c r="DF53" s="1004"/>
      <c r="DG53" s="1002"/>
      <c r="DH53" s="1003"/>
      <c r="DI53" s="1003"/>
      <c r="DJ53" s="1003"/>
      <c r="DK53" s="1004"/>
      <c r="DL53" s="1002"/>
      <c r="DM53" s="1003"/>
      <c r="DN53" s="1003"/>
      <c r="DO53" s="1003"/>
      <c r="DP53" s="1004"/>
      <c r="DQ53" s="1002"/>
      <c r="DR53" s="1003"/>
      <c r="DS53" s="1003"/>
      <c r="DT53" s="1003"/>
      <c r="DU53" s="1004"/>
      <c r="DV53" s="1005"/>
      <c r="DW53" s="1006"/>
      <c r="DX53" s="1006"/>
      <c r="DY53" s="1006"/>
      <c r="DZ53" s="1007"/>
      <c r="EA53" s="212"/>
    </row>
    <row r="54" spans="1:131" ht="26.25" customHeight="1" x14ac:dyDescent="0.15">
      <c r="A54" s="220">
        <v>27</v>
      </c>
      <c r="B54" s="1043"/>
      <c r="C54" s="1044"/>
      <c r="D54" s="1044"/>
      <c r="E54" s="1044"/>
      <c r="F54" s="1044"/>
      <c r="G54" s="1044"/>
      <c r="H54" s="1044"/>
      <c r="I54" s="1044"/>
      <c r="J54" s="1044"/>
      <c r="K54" s="1044"/>
      <c r="L54" s="1044"/>
      <c r="M54" s="1044"/>
      <c r="N54" s="1044"/>
      <c r="O54" s="1044"/>
      <c r="P54" s="1045"/>
      <c r="Q54" s="1046"/>
      <c r="R54" s="1038"/>
      <c r="S54" s="1038"/>
      <c r="T54" s="1038"/>
      <c r="U54" s="1038"/>
      <c r="V54" s="1038"/>
      <c r="W54" s="1038"/>
      <c r="X54" s="1038"/>
      <c r="Y54" s="1038"/>
      <c r="Z54" s="1038"/>
      <c r="AA54" s="1038"/>
      <c r="AB54" s="1038"/>
      <c r="AC54" s="1038"/>
      <c r="AD54" s="1038"/>
      <c r="AE54" s="1047"/>
      <c r="AF54" s="1048"/>
      <c r="AG54" s="1049"/>
      <c r="AH54" s="1049"/>
      <c r="AI54" s="1049"/>
      <c r="AJ54" s="1050"/>
      <c r="AK54" s="1037"/>
      <c r="AL54" s="1038"/>
      <c r="AM54" s="1038"/>
      <c r="AN54" s="1038"/>
      <c r="AO54" s="1038"/>
      <c r="AP54" s="1038"/>
      <c r="AQ54" s="1038"/>
      <c r="AR54" s="1038"/>
      <c r="AS54" s="1038"/>
      <c r="AT54" s="1038"/>
      <c r="AU54" s="1038"/>
      <c r="AV54" s="1038"/>
      <c r="AW54" s="1038"/>
      <c r="AX54" s="1038"/>
      <c r="AY54" s="1038"/>
      <c r="AZ54" s="1039"/>
      <c r="BA54" s="1039"/>
      <c r="BB54" s="1039"/>
      <c r="BC54" s="1039"/>
      <c r="BD54" s="1039"/>
      <c r="BE54" s="985"/>
      <c r="BF54" s="985"/>
      <c r="BG54" s="985"/>
      <c r="BH54" s="985"/>
      <c r="BI54" s="986"/>
      <c r="BJ54" s="214"/>
      <c r="BK54" s="214"/>
      <c r="BL54" s="214"/>
      <c r="BM54" s="214"/>
      <c r="BN54" s="214"/>
      <c r="BO54" s="223"/>
      <c r="BP54" s="223"/>
      <c r="BQ54" s="220">
        <v>48</v>
      </c>
      <c r="BR54" s="221"/>
      <c r="BS54" s="1005"/>
      <c r="BT54" s="1006"/>
      <c r="BU54" s="1006"/>
      <c r="BV54" s="1006"/>
      <c r="BW54" s="1006"/>
      <c r="BX54" s="1006"/>
      <c r="BY54" s="1006"/>
      <c r="BZ54" s="1006"/>
      <c r="CA54" s="1006"/>
      <c r="CB54" s="1006"/>
      <c r="CC54" s="1006"/>
      <c r="CD54" s="1006"/>
      <c r="CE54" s="1006"/>
      <c r="CF54" s="1006"/>
      <c r="CG54" s="1027"/>
      <c r="CH54" s="1002"/>
      <c r="CI54" s="1003"/>
      <c r="CJ54" s="1003"/>
      <c r="CK54" s="1003"/>
      <c r="CL54" s="1004"/>
      <c r="CM54" s="1002"/>
      <c r="CN54" s="1003"/>
      <c r="CO54" s="1003"/>
      <c r="CP54" s="1003"/>
      <c r="CQ54" s="1004"/>
      <c r="CR54" s="1002"/>
      <c r="CS54" s="1003"/>
      <c r="CT54" s="1003"/>
      <c r="CU54" s="1003"/>
      <c r="CV54" s="1004"/>
      <c r="CW54" s="1002"/>
      <c r="CX54" s="1003"/>
      <c r="CY54" s="1003"/>
      <c r="CZ54" s="1003"/>
      <c r="DA54" s="1004"/>
      <c r="DB54" s="1002"/>
      <c r="DC54" s="1003"/>
      <c r="DD54" s="1003"/>
      <c r="DE54" s="1003"/>
      <c r="DF54" s="1004"/>
      <c r="DG54" s="1002"/>
      <c r="DH54" s="1003"/>
      <c r="DI54" s="1003"/>
      <c r="DJ54" s="1003"/>
      <c r="DK54" s="1004"/>
      <c r="DL54" s="1002"/>
      <c r="DM54" s="1003"/>
      <c r="DN54" s="1003"/>
      <c r="DO54" s="1003"/>
      <c r="DP54" s="1004"/>
      <c r="DQ54" s="1002"/>
      <c r="DR54" s="1003"/>
      <c r="DS54" s="1003"/>
      <c r="DT54" s="1003"/>
      <c r="DU54" s="1004"/>
      <c r="DV54" s="1005"/>
      <c r="DW54" s="1006"/>
      <c r="DX54" s="1006"/>
      <c r="DY54" s="1006"/>
      <c r="DZ54" s="1007"/>
      <c r="EA54" s="212"/>
    </row>
    <row r="55" spans="1:131" ht="26.25" customHeight="1" x14ac:dyDescent="0.15">
      <c r="A55" s="220">
        <v>28</v>
      </c>
      <c r="B55" s="1043"/>
      <c r="C55" s="1044"/>
      <c r="D55" s="1044"/>
      <c r="E55" s="1044"/>
      <c r="F55" s="1044"/>
      <c r="G55" s="1044"/>
      <c r="H55" s="1044"/>
      <c r="I55" s="1044"/>
      <c r="J55" s="1044"/>
      <c r="K55" s="1044"/>
      <c r="L55" s="1044"/>
      <c r="M55" s="1044"/>
      <c r="N55" s="1044"/>
      <c r="O55" s="1044"/>
      <c r="P55" s="1045"/>
      <c r="Q55" s="1046"/>
      <c r="R55" s="1038"/>
      <c r="S55" s="1038"/>
      <c r="T55" s="1038"/>
      <c r="U55" s="1038"/>
      <c r="V55" s="1038"/>
      <c r="W55" s="1038"/>
      <c r="X55" s="1038"/>
      <c r="Y55" s="1038"/>
      <c r="Z55" s="1038"/>
      <c r="AA55" s="1038"/>
      <c r="AB55" s="1038"/>
      <c r="AC55" s="1038"/>
      <c r="AD55" s="1038"/>
      <c r="AE55" s="1047"/>
      <c r="AF55" s="1048"/>
      <c r="AG55" s="1049"/>
      <c r="AH55" s="1049"/>
      <c r="AI55" s="1049"/>
      <c r="AJ55" s="1050"/>
      <c r="AK55" s="1037"/>
      <c r="AL55" s="1038"/>
      <c r="AM55" s="1038"/>
      <c r="AN55" s="1038"/>
      <c r="AO55" s="1038"/>
      <c r="AP55" s="1038"/>
      <c r="AQ55" s="1038"/>
      <c r="AR55" s="1038"/>
      <c r="AS55" s="1038"/>
      <c r="AT55" s="1038"/>
      <c r="AU55" s="1038"/>
      <c r="AV55" s="1038"/>
      <c r="AW55" s="1038"/>
      <c r="AX55" s="1038"/>
      <c r="AY55" s="1038"/>
      <c r="AZ55" s="1039"/>
      <c r="BA55" s="1039"/>
      <c r="BB55" s="1039"/>
      <c r="BC55" s="1039"/>
      <c r="BD55" s="1039"/>
      <c r="BE55" s="985"/>
      <c r="BF55" s="985"/>
      <c r="BG55" s="985"/>
      <c r="BH55" s="985"/>
      <c r="BI55" s="986"/>
      <c r="BJ55" s="214"/>
      <c r="BK55" s="214"/>
      <c r="BL55" s="214"/>
      <c r="BM55" s="214"/>
      <c r="BN55" s="214"/>
      <c r="BO55" s="223"/>
      <c r="BP55" s="223"/>
      <c r="BQ55" s="220">
        <v>49</v>
      </c>
      <c r="BR55" s="221"/>
      <c r="BS55" s="1005"/>
      <c r="BT55" s="1006"/>
      <c r="BU55" s="1006"/>
      <c r="BV55" s="1006"/>
      <c r="BW55" s="1006"/>
      <c r="BX55" s="1006"/>
      <c r="BY55" s="1006"/>
      <c r="BZ55" s="1006"/>
      <c r="CA55" s="1006"/>
      <c r="CB55" s="1006"/>
      <c r="CC55" s="1006"/>
      <c r="CD55" s="1006"/>
      <c r="CE55" s="1006"/>
      <c r="CF55" s="1006"/>
      <c r="CG55" s="1027"/>
      <c r="CH55" s="1002"/>
      <c r="CI55" s="1003"/>
      <c r="CJ55" s="1003"/>
      <c r="CK55" s="1003"/>
      <c r="CL55" s="1004"/>
      <c r="CM55" s="1002"/>
      <c r="CN55" s="1003"/>
      <c r="CO55" s="1003"/>
      <c r="CP55" s="1003"/>
      <c r="CQ55" s="1004"/>
      <c r="CR55" s="1002"/>
      <c r="CS55" s="1003"/>
      <c r="CT55" s="1003"/>
      <c r="CU55" s="1003"/>
      <c r="CV55" s="1004"/>
      <c r="CW55" s="1002"/>
      <c r="CX55" s="1003"/>
      <c r="CY55" s="1003"/>
      <c r="CZ55" s="1003"/>
      <c r="DA55" s="1004"/>
      <c r="DB55" s="1002"/>
      <c r="DC55" s="1003"/>
      <c r="DD55" s="1003"/>
      <c r="DE55" s="1003"/>
      <c r="DF55" s="1004"/>
      <c r="DG55" s="1002"/>
      <c r="DH55" s="1003"/>
      <c r="DI55" s="1003"/>
      <c r="DJ55" s="1003"/>
      <c r="DK55" s="1004"/>
      <c r="DL55" s="1002"/>
      <c r="DM55" s="1003"/>
      <c r="DN55" s="1003"/>
      <c r="DO55" s="1003"/>
      <c r="DP55" s="1004"/>
      <c r="DQ55" s="1002"/>
      <c r="DR55" s="1003"/>
      <c r="DS55" s="1003"/>
      <c r="DT55" s="1003"/>
      <c r="DU55" s="1004"/>
      <c r="DV55" s="1005"/>
      <c r="DW55" s="1006"/>
      <c r="DX55" s="1006"/>
      <c r="DY55" s="1006"/>
      <c r="DZ55" s="1007"/>
      <c r="EA55" s="212"/>
    </row>
    <row r="56" spans="1:131" ht="26.25" customHeight="1" x14ac:dyDescent="0.15">
      <c r="A56" s="220">
        <v>29</v>
      </c>
      <c r="B56" s="1043"/>
      <c r="C56" s="1044"/>
      <c r="D56" s="1044"/>
      <c r="E56" s="1044"/>
      <c r="F56" s="1044"/>
      <c r="G56" s="1044"/>
      <c r="H56" s="1044"/>
      <c r="I56" s="1044"/>
      <c r="J56" s="1044"/>
      <c r="K56" s="1044"/>
      <c r="L56" s="1044"/>
      <c r="M56" s="1044"/>
      <c r="N56" s="1044"/>
      <c r="O56" s="1044"/>
      <c r="P56" s="1045"/>
      <c r="Q56" s="1046"/>
      <c r="R56" s="1038"/>
      <c r="S56" s="1038"/>
      <c r="T56" s="1038"/>
      <c r="U56" s="1038"/>
      <c r="V56" s="1038"/>
      <c r="W56" s="1038"/>
      <c r="X56" s="1038"/>
      <c r="Y56" s="1038"/>
      <c r="Z56" s="1038"/>
      <c r="AA56" s="1038"/>
      <c r="AB56" s="1038"/>
      <c r="AC56" s="1038"/>
      <c r="AD56" s="1038"/>
      <c r="AE56" s="1047"/>
      <c r="AF56" s="1048"/>
      <c r="AG56" s="1049"/>
      <c r="AH56" s="1049"/>
      <c r="AI56" s="1049"/>
      <c r="AJ56" s="1050"/>
      <c r="AK56" s="1037"/>
      <c r="AL56" s="1038"/>
      <c r="AM56" s="1038"/>
      <c r="AN56" s="1038"/>
      <c r="AO56" s="1038"/>
      <c r="AP56" s="1038"/>
      <c r="AQ56" s="1038"/>
      <c r="AR56" s="1038"/>
      <c r="AS56" s="1038"/>
      <c r="AT56" s="1038"/>
      <c r="AU56" s="1038"/>
      <c r="AV56" s="1038"/>
      <c r="AW56" s="1038"/>
      <c r="AX56" s="1038"/>
      <c r="AY56" s="1038"/>
      <c r="AZ56" s="1039"/>
      <c r="BA56" s="1039"/>
      <c r="BB56" s="1039"/>
      <c r="BC56" s="1039"/>
      <c r="BD56" s="1039"/>
      <c r="BE56" s="985"/>
      <c r="BF56" s="985"/>
      <c r="BG56" s="985"/>
      <c r="BH56" s="985"/>
      <c r="BI56" s="986"/>
      <c r="BJ56" s="214"/>
      <c r="BK56" s="214"/>
      <c r="BL56" s="214"/>
      <c r="BM56" s="214"/>
      <c r="BN56" s="214"/>
      <c r="BO56" s="223"/>
      <c r="BP56" s="223"/>
      <c r="BQ56" s="220">
        <v>50</v>
      </c>
      <c r="BR56" s="221"/>
      <c r="BS56" s="1005"/>
      <c r="BT56" s="1006"/>
      <c r="BU56" s="1006"/>
      <c r="BV56" s="1006"/>
      <c r="BW56" s="1006"/>
      <c r="BX56" s="1006"/>
      <c r="BY56" s="1006"/>
      <c r="BZ56" s="1006"/>
      <c r="CA56" s="1006"/>
      <c r="CB56" s="1006"/>
      <c r="CC56" s="1006"/>
      <c r="CD56" s="1006"/>
      <c r="CE56" s="1006"/>
      <c r="CF56" s="1006"/>
      <c r="CG56" s="1027"/>
      <c r="CH56" s="1002"/>
      <c r="CI56" s="1003"/>
      <c r="CJ56" s="1003"/>
      <c r="CK56" s="1003"/>
      <c r="CL56" s="1004"/>
      <c r="CM56" s="1002"/>
      <c r="CN56" s="1003"/>
      <c r="CO56" s="1003"/>
      <c r="CP56" s="1003"/>
      <c r="CQ56" s="1004"/>
      <c r="CR56" s="1002"/>
      <c r="CS56" s="1003"/>
      <c r="CT56" s="1003"/>
      <c r="CU56" s="1003"/>
      <c r="CV56" s="1004"/>
      <c r="CW56" s="1002"/>
      <c r="CX56" s="1003"/>
      <c r="CY56" s="1003"/>
      <c r="CZ56" s="1003"/>
      <c r="DA56" s="1004"/>
      <c r="DB56" s="1002"/>
      <c r="DC56" s="1003"/>
      <c r="DD56" s="1003"/>
      <c r="DE56" s="1003"/>
      <c r="DF56" s="1004"/>
      <c r="DG56" s="1002"/>
      <c r="DH56" s="1003"/>
      <c r="DI56" s="1003"/>
      <c r="DJ56" s="1003"/>
      <c r="DK56" s="1004"/>
      <c r="DL56" s="1002"/>
      <c r="DM56" s="1003"/>
      <c r="DN56" s="1003"/>
      <c r="DO56" s="1003"/>
      <c r="DP56" s="1004"/>
      <c r="DQ56" s="1002"/>
      <c r="DR56" s="1003"/>
      <c r="DS56" s="1003"/>
      <c r="DT56" s="1003"/>
      <c r="DU56" s="1004"/>
      <c r="DV56" s="1005"/>
      <c r="DW56" s="1006"/>
      <c r="DX56" s="1006"/>
      <c r="DY56" s="1006"/>
      <c r="DZ56" s="1007"/>
      <c r="EA56" s="212"/>
    </row>
    <row r="57" spans="1:131" ht="26.25" customHeight="1" x14ac:dyDescent="0.15">
      <c r="A57" s="220">
        <v>30</v>
      </c>
      <c r="B57" s="1043"/>
      <c r="C57" s="1044"/>
      <c r="D57" s="1044"/>
      <c r="E57" s="1044"/>
      <c r="F57" s="1044"/>
      <c r="G57" s="1044"/>
      <c r="H57" s="1044"/>
      <c r="I57" s="1044"/>
      <c r="J57" s="1044"/>
      <c r="K57" s="1044"/>
      <c r="L57" s="1044"/>
      <c r="M57" s="1044"/>
      <c r="N57" s="1044"/>
      <c r="O57" s="1044"/>
      <c r="P57" s="1045"/>
      <c r="Q57" s="1046"/>
      <c r="R57" s="1038"/>
      <c r="S57" s="1038"/>
      <c r="T57" s="1038"/>
      <c r="U57" s="1038"/>
      <c r="V57" s="1038"/>
      <c r="W57" s="1038"/>
      <c r="X57" s="1038"/>
      <c r="Y57" s="1038"/>
      <c r="Z57" s="1038"/>
      <c r="AA57" s="1038"/>
      <c r="AB57" s="1038"/>
      <c r="AC57" s="1038"/>
      <c r="AD57" s="1038"/>
      <c r="AE57" s="1047"/>
      <c r="AF57" s="1048"/>
      <c r="AG57" s="1049"/>
      <c r="AH57" s="1049"/>
      <c r="AI57" s="1049"/>
      <c r="AJ57" s="1050"/>
      <c r="AK57" s="1037"/>
      <c r="AL57" s="1038"/>
      <c r="AM57" s="1038"/>
      <c r="AN57" s="1038"/>
      <c r="AO57" s="1038"/>
      <c r="AP57" s="1038"/>
      <c r="AQ57" s="1038"/>
      <c r="AR57" s="1038"/>
      <c r="AS57" s="1038"/>
      <c r="AT57" s="1038"/>
      <c r="AU57" s="1038"/>
      <c r="AV57" s="1038"/>
      <c r="AW57" s="1038"/>
      <c r="AX57" s="1038"/>
      <c r="AY57" s="1038"/>
      <c r="AZ57" s="1039"/>
      <c r="BA57" s="1039"/>
      <c r="BB57" s="1039"/>
      <c r="BC57" s="1039"/>
      <c r="BD57" s="1039"/>
      <c r="BE57" s="985"/>
      <c r="BF57" s="985"/>
      <c r="BG57" s="985"/>
      <c r="BH57" s="985"/>
      <c r="BI57" s="986"/>
      <c r="BJ57" s="214"/>
      <c r="BK57" s="214"/>
      <c r="BL57" s="214"/>
      <c r="BM57" s="214"/>
      <c r="BN57" s="214"/>
      <c r="BO57" s="223"/>
      <c r="BP57" s="223"/>
      <c r="BQ57" s="220">
        <v>51</v>
      </c>
      <c r="BR57" s="221"/>
      <c r="BS57" s="1005"/>
      <c r="BT57" s="1006"/>
      <c r="BU57" s="1006"/>
      <c r="BV57" s="1006"/>
      <c r="BW57" s="1006"/>
      <c r="BX57" s="1006"/>
      <c r="BY57" s="1006"/>
      <c r="BZ57" s="1006"/>
      <c r="CA57" s="1006"/>
      <c r="CB57" s="1006"/>
      <c r="CC57" s="1006"/>
      <c r="CD57" s="1006"/>
      <c r="CE57" s="1006"/>
      <c r="CF57" s="1006"/>
      <c r="CG57" s="1027"/>
      <c r="CH57" s="1002"/>
      <c r="CI57" s="1003"/>
      <c r="CJ57" s="1003"/>
      <c r="CK57" s="1003"/>
      <c r="CL57" s="1004"/>
      <c r="CM57" s="1002"/>
      <c r="CN57" s="1003"/>
      <c r="CO57" s="1003"/>
      <c r="CP57" s="1003"/>
      <c r="CQ57" s="1004"/>
      <c r="CR57" s="1002"/>
      <c r="CS57" s="1003"/>
      <c r="CT57" s="1003"/>
      <c r="CU57" s="1003"/>
      <c r="CV57" s="1004"/>
      <c r="CW57" s="1002"/>
      <c r="CX57" s="1003"/>
      <c r="CY57" s="1003"/>
      <c r="CZ57" s="1003"/>
      <c r="DA57" s="1004"/>
      <c r="DB57" s="1002"/>
      <c r="DC57" s="1003"/>
      <c r="DD57" s="1003"/>
      <c r="DE57" s="1003"/>
      <c r="DF57" s="1004"/>
      <c r="DG57" s="1002"/>
      <c r="DH57" s="1003"/>
      <c r="DI57" s="1003"/>
      <c r="DJ57" s="1003"/>
      <c r="DK57" s="1004"/>
      <c r="DL57" s="1002"/>
      <c r="DM57" s="1003"/>
      <c r="DN57" s="1003"/>
      <c r="DO57" s="1003"/>
      <c r="DP57" s="1004"/>
      <c r="DQ57" s="1002"/>
      <c r="DR57" s="1003"/>
      <c r="DS57" s="1003"/>
      <c r="DT57" s="1003"/>
      <c r="DU57" s="1004"/>
      <c r="DV57" s="1005"/>
      <c r="DW57" s="1006"/>
      <c r="DX57" s="1006"/>
      <c r="DY57" s="1006"/>
      <c r="DZ57" s="1007"/>
      <c r="EA57" s="212"/>
    </row>
    <row r="58" spans="1:131" ht="26.25" customHeight="1" x14ac:dyDescent="0.15">
      <c r="A58" s="220">
        <v>31</v>
      </c>
      <c r="B58" s="1043"/>
      <c r="C58" s="1044"/>
      <c r="D58" s="1044"/>
      <c r="E58" s="1044"/>
      <c r="F58" s="1044"/>
      <c r="G58" s="1044"/>
      <c r="H58" s="1044"/>
      <c r="I58" s="1044"/>
      <c r="J58" s="1044"/>
      <c r="K58" s="1044"/>
      <c r="L58" s="1044"/>
      <c r="M58" s="1044"/>
      <c r="N58" s="1044"/>
      <c r="O58" s="1044"/>
      <c r="P58" s="1045"/>
      <c r="Q58" s="1046"/>
      <c r="R58" s="1038"/>
      <c r="S58" s="1038"/>
      <c r="T58" s="1038"/>
      <c r="U58" s="1038"/>
      <c r="V58" s="1038"/>
      <c r="W58" s="1038"/>
      <c r="X58" s="1038"/>
      <c r="Y58" s="1038"/>
      <c r="Z58" s="1038"/>
      <c r="AA58" s="1038"/>
      <c r="AB58" s="1038"/>
      <c r="AC58" s="1038"/>
      <c r="AD58" s="1038"/>
      <c r="AE58" s="1047"/>
      <c r="AF58" s="1048"/>
      <c r="AG58" s="1049"/>
      <c r="AH58" s="1049"/>
      <c r="AI58" s="1049"/>
      <c r="AJ58" s="1050"/>
      <c r="AK58" s="1037"/>
      <c r="AL58" s="1038"/>
      <c r="AM58" s="1038"/>
      <c r="AN58" s="1038"/>
      <c r="AO58" s="1038"/>
      <c r="AP58" s="1038"/>
      <c r="AQ58" s="1038"/>
      <c r="AR58" s="1038"/>
      <c r="AS58" s="1038"/>
      <c r="AT58" s="1038"/>
      <c r="AU58" s="1038"/>
      <c r="AV58" s="1038"/>
      <c r="AW58" s="1038"/>
      <c r="AX58" s="1038"/>
      <c r="AY58" s="1038"/>
      <c r="AZ58" s="1039"/>
      <c r="BA58" s="1039"/>
      <c r="BB58" s="1039"/>
      <c r="BC58" s="1039"/>
      <c r="BD58" s="1039"/>
      <c r="BE58" s="985"/>
      <c r="BF58" s="985"/>
      <c r="BG58" s="985"/>
      <c r="BH58" s="985"/>
      <c r="BI58" s="986"/>
      <c r="BJ58" s="214"/>
      <c r="BK58" s="214"/>
      <c r="BL58" s="214"/>
      <c r="BM58" s="214"/>
      <c r="BN58" s="214"/>
      <c r="BO58" s="223"/>
      <c r="BP58" s="223"/>
      <c r="BQ58" s="220">
        <v>52</v>
      </c>
      <c r="BR58" s="221"/>
      <c r="BS58" s="1005"/>
      <c r="BT58" s="1006"/>
      <c r="BU58" s="1006"/>
      <c r="BV58" s="1006"/>
      <c r="BW58" s="1006"/>
      <c r="BX58" s="1006"/>
      <c r="BY58" s="1006"/>
      <c r="BZ58" s="1006"/>
      <c r="CA58" s="1006"/>
      <c r="CB58" s="1006"/>
      <c r="CC58" s="1006"/>
      <c r="CD58" s="1006"/>
      <c r="CE58" s="1006"/>
      <c r="CF58" s="1006"/>
      <c r="CG58" s="1027"/>
      <c r="CH58" s="1002"/>
      <c r="CI58" s="1003"/>
      <c r="CJ58" s="1003"/>
      <c r="CK58" s="1003"/>
      <c r="CL58" s="1004"/>
      <c r="CM58" s="1002"/>
      <c r="CN58" s="1003"/>
      <c r="CO58" s="1003"/>
      <c r="CP58" s="1003"/>
      <c r="CQ58" s="1004"/>
      <c r="CR58" s="1002"/>
      <c r="CS58" s="1003"/>
      <c r="CT58" s="1003"/>
      <c r="CU58" s="1003"/>
      <c r="CV58" s="1004"/>
      <c r="CW58" s="1002"/>
      <c r="CX58" s="1003"/>
      <c r="CY58" s="1003"/>
      <c r="CZ58" s="1003"/>
      <c r="DA58" s="1004"/>
      <c r="DB58" s="1002"/>
      <c r="DC58" s="1003"/>
      <c r="DD58" s="1003"/>
      <c r="DE58" s="1003"/>
      <c r="DF58" s="1004"/>
      <c r="DG58" s="1002"/>
      <c r="DH58" s="1003"/>
      <c r="DI58" s="1003"/>
      <c r="DJ58" s="1003"/>
      <c r="DK58" s="1004"/>
      <c r="DL58" s="1002"/>
      <c r="DM58" s="1003"/>
      <c r="DN58" s="1003"/>
      <c r="DO58" s="1003"/>
      <c r="DP58" s="1004"/>
      <c r="DQ58" s="1002"/>
      <c r="DR58" s="1003"/>
      <c r="DS58" s="1003"/>
      <c r="DT58" s="1003"/>
      <c r="DU58" s="1004"/>
      <c r="DV58" s="1005"/>
      <c r="DW58" s="1006"/>
      <c r="DX58" s="1006"/>
      <c r="DY58" s="1006"/>
      <c r="DZ58" s="1007"/>
      <c r="EA58" s="212"/>
    </row>
    <row r="59" spans="1:131" ht="26.25" customHeight="1" x14ac:dyDescent="0.15">
      <c r="A59" s="220">
        <v>32</v>
      </c>
      <c r="B59" s="1043"/>
      <c r="C59" s="1044"/>
      <c r="D59" s="1044"/>
      <c r="E59" s="1044"/>
      <c r="F59" s="1044"/>
      <c r="G59" s="1044"/>
      <c r="H59" s="1044"/>
      <c r="I59" s="1044"/>
      <c r="J59" s="1044"/>
      <c r="K59" s="1044"/>
      <c r="L59" s="1044"/>
      <c r="M59" s="1044"/>
      <c r="N59" s="1044"/>
      <c r="O59" s="1044"/>
      <c r="P59" s="1045"/>
      <c r="Q59" s="1046"/>
      <c r="R59" s="1038"/>
      <c r="S59" s="1038"/>
      <c r="T59" s="1038"/>
      <c r="U59" s="1038"/>
      <c r="V59" s="1038"/>
      <c r="W59" s="1038"/>
      <c r="X59" s="1038"/>
      <c r="Y59" s="1038"/>
      <c r="Z59" s="1038"/>
      <c r="AA59" s="1038"/>
      <c r="AB59" s="1038"/>
      <c r="AC59" s="1038"/>
      <c r="AD59" s="1038"/>
      <c r="AE59" s="1047"/>
      <c r="AF59" s="1048"/>
      <c r="AG59" s="1049"/>
      <c r="AH59" s="1049"/>
      <c r="AI59" s="1049"/>
      <c r="AJ59" s="1050"/>
      <c r="AK59" s="1037"/>
      <c r="AL59" s="1038"/>
      <c r="AM59" s="1038"/>
      <c r="AN59" s="1038"/>
      <c r="AO59" s="1038"/>
      <c r="AP59" s="1038"/>
      <c r="AQ59" s="1038"/>
      <c r="AR59" s="1038"/>
      <c r="AS59" s="1038"/>
      <c r="AT59" s="1038"/>
      <c r="AU59" s="1038"/>
      <c r="AV59" s="1038"/>
      <c r="AW59" s="1038"/>
      <c r="AX59" s="1038"/>
      <c r="AY59" s="1038"/>
      <c r="AZ59" s="1039"/>
      <c r="BA59" s="1039"/>
      <c r="BB59" s="1039"/>
      <c r="BC59" s="1039"/>
      <c r="BD59" s="1039"/>
      <c r="BE59" s="985"/>
      <c r="BF59" s="985"/>
      <c r="BG59" s="985"/>
      <c r="BH59" s="985"/>
      <c r="BI59" s="986"/>
      <c r="BJ59" s="214"/>
      <c r="BK59" s="214"/>
      <c r="BL59" s="214"/>
      <c r="BM59" s="214"/>
      <c r="BN59" s="214"/>
      <c r="BO59" s="223"/>
      <c r="BP59" s="223"/>
      <c r="BQ59" s="220">
        <v>53</v>
      </c>
      <c r="BR59" s="221"/>
      <c r="BS59" s="1005"/>
      <c r="BT59" s="1006"/>
      <c r="BU59" s="1006"/>
      <c r="BV59" s="1006"/>
      <c r="BW59" s="1006"/>
      <c r="BX59" s="1006"/>
      <c r="BY59" s="1006"/>
      <c r="BZ59" s="1006"/>
      <c r="CA59" s="1006"/>
      <c r="CB59" s="1006"/>
      <c r="CC59" s="1006"/>
      <c r="CD59" s="1006"/>
      <c r="CE59" s="1006"/>
      <c r="CF59" s="1006"/>
      <c r="CG59" s="1027"/>
      <c r="CH59" s="1002"/>
      <c r="CI59" s="1003"/>
      <c r="CJ59" s="1003"/>
      <c r="CK59" s="1003"/>
      <c r="CL59" s="1004"/>
      <c r="CM59" s="1002"/>
      <c r="CN59" s="1003"/>
      <c r="CO59" s="1003"/>
      <c r="CP59" s="1003"/>
      <c r="CQ59" s="1004"/>
      <c r="CR59" s="1002"/>
      <c r="CS59" s="1003"/>
      <c r="CT59" s="1003"/>
      <c r="CU59" s="1003"/>
      <c r="CV59" s="1004"/>
      <c r="CW59" s="1002"/>
      <c r="CX59" s="1003"/>
      <c r="CY59" s="1003"/>
      <c r="CZ59" s="1003"/>
      <c r="DA59" s="1004"/>
      <c r="DB59" s="1002"/>
      <c r="DC59" s="1003"/>
      <c r="DD59" s="1003"/>
      <c r="DE59" s="1003"/>
      <c r="DF59" s="1004"/>
      <c r="DG59" s="1002"/>
      <c r="DH59" s="1003"/>
      <c r="DI59" s="1003"/>
      <c r="DJ59" s="1003"/>
      <c r="DK59" s="1004"/>
      <c r="DL59" s="1002"/>
      <c r="DM59" s="1003"/>
      <c r="DN59" s="1003"/>
      <c r="DO59" s="1003"/>
      <c r="DP59" s="1004"/>
      <c r="DQ59" s="1002"/>
      <c r="DR59" s="1003"/>
      <c r="DS59" s="1003"/>
      <c r="DT59" s="1003"/>
      <c r="DU59" s="1004"/>
      <c r="DV59" s="1005"/>
      <c r="DW59" s="1006"/>
      <c r="DX59" s="1006"/>
      <c r="DY59" s="1006"/>
      <c r="DZ59" s="1007"/>
      <c r="EA59" s="212"/>
    </row>
    <row r="60" spans="1:131" ht="26.25" customHeight="1" x14ac:dyDescent="0.15">
      <c r="A60" s="220">
        <v>33</v>
      </c>
      <c r="B60" s="1043"/>
      <c r="C60" s="1044"/>
      <c r="D60" s="1044"/>
      <c r="E60" s="1044"/>
      <c r="F60" s="1044"/>
      <c r="G60" s="1044"/>
      <c r="H60" s="1044"/>
      <c r="I60" s="1044"/>
      <c r="J60" s="1044"/>
      <c r="K60" s="1044"/>
      <c r="L60" s="1044"/>
      <c r="M60" s="1044"/>
      <c r="N60" s="1044"/>
      <c r="O60" s="1044"/>
      <c r="P60" s="1045"/>
      <c r="Q60" s="1046"/>
      <c r="R60" s="1038"/>
      <c r="S60" s="1038"/>
      <c r="T60" s="1038"/>
      <c r="U60" s="1038"/>
      <c r="V60" s="1038"/>
      <c r="W60" s="1038"/>
      <c r="X60" s="1038"/>
      <c r="Y60" s="1038"/>
      <c r="Z60" s="1038"/>
      <c r="AA60" s="1038"/>
      <c r="AB60" s="1038"/>
      <c r="AC60" s="1038"/>
      <c r="AD60" s="1038"/>
      <c r="AE60" s="1047"/>
      <c r="AF60" s="1048"/>
      <c r="AG60" s="1049"/>
      <c r="AH60" s="1049"/>
      <c r="AI60" s="1049"/>
      <c r="AJ60" s="1050"/>
      <c r="AK60" s="1037"/>
      <c r="AL60" s="1038"/>
      <c r="AM60" s="1038"/>
      <c r="AN60" s="1038"/>
      <c r="AO60" s="1038"/>
      <c r="AP60" s="1038"/>
      <c r="AQ60" s="1038"/>
      <c r="AR60" s="1038"/>
      <c r="AS60" s="1038"/>
      <c r="AT60" s="1038"/>
      <c r="AU60" s="1038"/>
      <c r="AV60" s="1038"/>
      <c r="AW60" s="1038"/>
      <c r="AX60" s="1038"/>
      <c r="AY60" s="1038"/>
      <c r="AZ60" s="1039"/>
      <c r="BA60" s="1039"/>
      <c r="BB60" s="1039"/>
      <c r="BC60" s="1039"/>
      <c r="BD60" s="1039"/>
      <c r="BE60" s="985"/>
      <c r="BF60" s="985"/>
      <c r="BG60" s="985"/>
      <c r="BH60" s="985"/>
      <c r="BI60" s="986"/>
      <c r="BJ60" s="214"/>
      <c r="BK60" s="214"/>
      <c r="BL60" s="214"/>
      <c r="BM60" s="214"/>
      <c r="BN60" s="214"/>
      <c r="BO60" s="223"/>
      <c r="BP60" s="223"/>
      <c r="BQ60" s="220">
        <v>54</v>
      </c>
      <c r="BR60" s="221"/>
      <c r="BS60" s="1005"/>
      <c r="BT60" s="1006"/>
      <c r="BU60" s="1006"/>
      <c r="BV60" s="1006"/>
      <c r="BW60" s="1006"/>
      <c r="BX60" s="1006"/>
      <c r="BY60" s="1006"/>
      <c r="BZ60" s="1006"/>
      <c r="CA60" s="1006"/>
      <c r="CB60" s="1006"/>
      <c r="CC60" s="1006"/>
      <c r="CD60" s="1006"/>
      <c r="CE60" s="1006"/>
      <c r="CF60" s="1006"/>
      <c r="CG60" s="1027"/>
      <c r="CH60" s="1002"/>
      <c r="CI60" s="1003"/>
      <c r="CJ60" s="1003"/>
      <c r="CK60" s="1003"/>
      <c r="CL60" s="1004"/>
      <c r="CM60" s="1002"/>
      <c r="CN60" s="1003"/>
      <c r="CO60" s="1003"/>
      <c r="CP60" s="1003"/>
      <c r="CQ60" s="1004"/>
      <c r="CR60" s="1002"/>
      <c r="CS60" s="1003"/>
      <c r="CT60" s="1003"/>
      <c r="CU60" s="1003"/>
      <c r="CV60" s="1004"/>
      <c r="CW60" s="1002"/>
      <c r="CX60" s="1003"/>
      <c r="CY60" s="1003"/>
      <c r="CZ60" s="1003"/>
      <c r="DA60" s="1004"/>
      <c r="DB60" s="1002"/>
      <c r="DC60" s="1003"/>
      <c r="DD60" s="1003"/>
      <c r="DE60" s="1003"/>
      <c r="DF60" s="1004"/>
      <c r="DG60" s="1002"/>
      <c r="DH60" s="1003"/>
      <c r="DI60" s="1003"/>
      <c r="DJ60" s="1003"/>
      <c r="DK60" s="1004"/>
      <c r="DL60" s="1002"/>
      <c r="DM60" s="1003"/>
      <c r="DN60" s="1003"/>
      <c r="DO60" s="1003"/>
      <c r="DP60" s="1004"/>
      <c r="DQ60" s="1002"/>
      <c r="DR60" s="1003"/>
      <c r="DS60" s="1003"/>
      <c r="DT60" s="1003"/>
      <c r="DU60" s="1004"/>
      <c r="DV60" s="1005"/>
      <c r="DW60" s="1006"/>
      <c r="DX60" s="1006"/>
      <c r="DY60" s="1006"/>
      <c r="DZ60" s="1007"/>
      <c r="EA60" s="212"/>
    </row>
    <row r="61" spans="1:131" ht="26.25" customHeight="1" thickBot="1" x14ac:dyDescent="0.2">
      <c r="A61" s="220">
        <v>34</v>
      </c>
      <c r="B61" s="1043"/>
      <c r="C61" s="1044"/>
      <c r="D61" s="1044"/>
      <c r="E61" s="1044"/>
      <c r="F61" s="1044"/>
      <c r="G61" s="1044"/>
      <c r="H61" s="1044"/>
      <c r="I61" s="1044"/>
      <c r="J61" s="1044"/>
      <c r="K61" s="1044"/>
      <c r="L61" s="1044"/>
      <c r="M61" s="1044"/>
      <c r="N61" s="1044"/>
      <c r="O61" s="1044"/>
      <c r="P61" s="1045"/>
      <c r="Q61" s="1046"/>
      <c r="R61" s="1038"/>
      <c r="S61" s="1038"/>
      <c r="T61" s="1038"/>
      <c r="U61" s="1038"/>
      <c r="V61" s="1038"/>
      <c r="W61" s="1038"/>
      <c r="X61" s="1038"/>
      <c r="Y61" s="1038"/>
      <c r="Z61" s="1038"/>
      <c r="AA61" s="1038"/>
      <c r="AB61" s="1038"/>
      <c r="AC61" s="1038"/>
      <c r="AD61" s="1038"/>
      <c r="AE61" s="1047"/>
      <c r="AF61" s="1048"/>
      <c r="AG61" s="1049"/>
      <c r="AH61" s="1049"/>
      <c r="AI61" s="1049"/>
      <c r="AJ61" s="1050"/>
      <c r="AK61" s="1037"/>
      <c r="AL61" s="1038"/>
      <c r="AM61" s="1038"/>
      <c r="AN61" s="1038"/>
      <c r="AO61" s="1038"/>
      <c r="AP61" s="1038"/>
      <c r="AQ61" s="1038"/>
      <c r="AR61" s="1038"/>
      <c r="AS61" s="1038"/>
      <c r="AT61" s="1038"/>
      <c r="AU61" s="1038"/>
      <c r="AV61" s="1038"/>
      <c r="AW61" s="1038"/>
      <c r="AX61" s="1038"/>
      <c r="AY61" s="1038"/>
      <c r="AZ61" s="1039"/>
      <c r="BA61" s="1039"/>
      <c r="BB61" s="1039"/>
      <c r="BC61" s="1039"/>
      <c r="BD61" s="1039"/>
      <c r="BE61" s="985"/>
      <c r="BF61" s="985"/>
      <c r="BG61" s="985"/>
      <c r="BH61" s="985"/>
      <c r="BI61" s="986"/>
      <c r="BJ61" s="214"/>
      <c r="BK61" s="214"/>
      <c r="BL61" s="214"/>
      <c r="BM61" s="214"/>
      <c r="BN61" s="214"/>
      <c r="BO61" s="223"/>
      <c r="BP61" s="223"/>
      <c r="BQ61" s="220">
        <v>55</v>
      </c>
      <c r="BR61" s="221"/>
      <c r="BS61" s="1005"/>
      <c r="BT61" s="1006"/>
      <c r="BU61" s="1006"/>
      <c r="BV61" s="1006"/>
      <c r="BW61" s="1006"/>
      <c r="BX61" s="1006"/>
      <c r="BY61" s="1006"/>
      <c r="BZ61" s="1006"/>
      <c r="CA61" s="1006"/>
      <c r="CB61" s="1006"/>
      <c r="CC61" s="1006"/>
      <c r="CD61" s="1006"/>
      <c r="CE61" s="1006"/>
      <c r="CF61" s="1006"/>
      <c r="CG61" s="1027"/>
      <c r="CH61" s="1002"/>
      <c r="CI61" s="1003"/>
      <c r="CJ61" s="1003"/>
      <c r="CK61" s="1003"/>
      <c r="CL61" s="1004"/>
      <c r="CM61" s="1002"/>
      <c r="CN61" s="1003"/>
      <c r="CO61" s="1003"/>
      <c r="CP61" s="1003"/>
      <c r="CQ61" s="1004"/>
      <c r="CR61" s="1002"/>
      <c r="CS61" s="1003"/>
      <c r="CT61" s="1003"/>
      <c r="CU61" s="1003"/>
      <c r="CV61" s="1004"/>
      <c r="CW61" s="1002"/>
      <c r="CX61" s="1003"/>
      <c r="CY61" s="1003"/>
      <c r="CZ61" s="1003"/>
      <c r="DA61" s="1004"/>
      <c r="DB61" s="1002"/>
      <c r="DC61" s="1003"/>
      <c r="DD61" s="1003"/>
      <c r="DE61" s="1003"/>
      <c r="DF61" s="1004"/>
      <c r="DG61" s="1002"/>
      <c r="DH61" s="1003"/>
      <c r="DI61" s="1003"/>
      <c r="DJ61" s="1003"/>
      <c r="DK61" s="1004"/>
      <c r="DL61" s="1002"/>
      <c r="DM61" s="1003"/>
      <c r="DN61" s="1003"/>
      <c r="DO61" s="1003"/>
      <c r="DP61" s="1004"/>
      <c r="DQ61" s="1002"/>
      <c r="DR61" s="1003"/>
      <c r="DS61" s="1003"/>
      <c r="DT61" s="1003"/>
      <c r="DU61" s="1004"/>
      <c r="DV61" s="1005"/>
      <c r="DW61" s="1006"/>
      <c r="DX61" s="1006"/>
      <c r="DY61" s="1006"/>
      <c r="DZ61" s="1007"/>
      <c r="EA61" s="212"/>
    </row>
    <row r="62" spans="1:131" ht="26.25" customHeight="1" x14ac:dyDescent="0.15">
      <c r="A62" s="220">
        <v>35</v>
      </c>
      <c r="B62" s="1043"/>
      <c r="C62" s="1044"/>
      <c r="D62" s="1044"/>
      <c r="E62" s="1044"/>
      <c r="F62" s="1044"/>
      <c r="G62" s="1044"/>
      <c r="H62" s="1044"/>
      <c r="I62" s="1044"/>
      <c r="J62" s="1044"/>
      <c r="K62" s="1044"/>
      <c r="L62" s="1044"/>
      <c r="M62" s="1044"/>
      <c r="N62" s="1044"/>
      <c r="O62" s="1044"/>
      <c r="P62" s="1045"/>
      <c r="Q62" s="1046"/>
      <c r="R62" s="1038"/>
      <c r="S62" s="1038"/>
      <c r="T62" s="1038"/>
      <c r="U62" s="1038"/>
      <c r="V62" s="1038"/>
      <c r="W62" s="1038"/>
      <c r="X62" s="1038"/>
      <c r="Y62" s="1038"/>
      <c r="Z62" s="1038"/>
      <c r="AA62" s="1038"/>
      <c r="AB62" s="1038"/>
      <c r="AC62" s="1038"/>
      <c r="AD62" s="1038"/>
      <c r="AE62" s="1047"/>
      <c r="AF62" s="1048"/>
      <c r="AG62" s="1049"/>
      <c r="AH62" s="1049"/>
      <c r="AI62" s="1049"/>
      <c r="AJ62" s="1050"/>
      <c r="AK62" s="1037"/>
      <c r="AL62" s="1038"/>
      <c r="AM62" s="1038"/>
      <c r="AN62" s="1038"/>
      <c r="AO62" s="1038"/>
      <c r="AP62" s="1038"/>
      <c r="AQ62" s="1038"/>
      <c r="AR62" s="1038"/>
      <c r="AS62" s="1038"/>
      <c r="AT62" s="1038"/>
      <c r="AU62" s="1038"/>
      <c r="AV62" s="1038"/>
      <c r="AW62" s="1038"/>
      <c r="AX62" s="1038"/>
      <c r="AY62" s="1038"/>
      <c r="AZ62" s="1039"/>
      <c r="BA62" s="1039"/>
      <c r="BB62" s="1039"/>
      <c r="BC62" s="1039"/>
      <c r="BD62" s="1039"/>
      <c r="BE62" s="985"/>
      <c r="BF62" s="985"/>
      <c r="BG62" s="985"/>
      <c r="BH62" s="985"/>
      <c r="BI62" s="986"/>
      <c r="BJ62" s="1040" t="s">
        <v>393</v>
      </c>
      <c r="BK62" s="1041"/>
      <c r="BL62" s="1041"/>
      <c r="BM62" s="1041"/>
      <c r="BN62" s="1042"/>
      <c r="BO62" s="223"/>
      <c r="BP62" s="223"/>
      <c r="BQ62" s="220">
        <v>56</v>
      </c>
      <c r="BR62" s="221"/>
      <c r="BS62" s="1005"/>
      <c r="BT62" s="1006"/>
      <c r="BU62" s="1006"/>
      <c r="BV62" s="1006"/>
      <c r="BW62" s="1006"/>
      <c r="BX62" s="1006"/>
      <c r="BY62" s="1006"/>
      <c r="BZ62" s="1006"/>
      <c r="CA62" s="1006"/>
      <c r="CB62" s="1006"/>
      <c r="CC62" s="1006"/>
      <c r="CD62" s="1006"/>
      <c r="CE62" s="1006"/>
      <c r="CF62" s="1006"/>
      <c r="CG62" s="1027"/>
      <c r="CH62" s="1002"/>
      <c r="CI62" s="1003"/>
      <c r="CJ62" s="1003"/>
      <c r="CK62" s="1003"/>
      <c r="CL62" s="1004"/>
      <c r="CM62" s="1002"/>
      <c r="CN62" s="1003"/>
      <c r="CO62" s="1003"/>
      <c r="CP62" s="1003"/>
      <c r="CQ62" s="1004"/>
      <c r="CR62" s="1002"/>
      <c r="CS62" s="1003"/>
      <c r="CT62" s="1003"/>
      <c r="CU62" s="1003"/>
      <c r="CV62" s="1004"/>
      <c r="CW62" s="1002"/>
      <c r="CX62" s="1003"/>
      <c r="CY62" s="1003"/>
      <c r="CZ62" s="1003"/>
      <c r="DA62" s="1004"/>
      <c r="DB62" s="1002"/>
      <c r="DC62" s="1003"/>
      <c r="DD62" s="1003"/>
      <c r="DE62" s="1003"/>
      <c r="DF62" s="1004"/>
      <c r="DG62" s="1002"/>
      <c r="DH62" s="1003"/>
      <c r="DI62" s="1003"/>
      <c r="DJ62" s="1003"/>
      <c r="DK62" s="1004"/>
      <c r="DL62" s="1002"/>
      <c r="DM62" s="1003"/>
      <c r="DN62" s="1003"/>
      <c r="DO62" s="1003"/>
      <c r="DP62" s="1004"/>
      <c r="DQ62" s="1002"/>
      <c r="DR62" s="1003"/>
      <c r="DS62" s="1003"/>
      <c r="DT62" s="1003"/>
      <c r="DU62" s="1004"/>
      <c r="DV62" s="1005"/>
      <c r="DW62" s="1006"/>
      <c r="DX62" s="1006"/>
      <c r="DY62" s="1006"/>
      <c r="DZ62" s="1007"/>
      <c r="EA62" s="212"/>
    </row>
    <row r="63" spans="1:131" ht="26.25" customHeight="1" thickBot="1" x14ac:dyDescent="0.2">
      <c r="A63" s="222" t="s">
        <v>376</v>
      </c>
      <c r="B63" s="950" t="s">
        <v>394</v>
      </c>
      <c r="C63" s="951"/>
      <c r="D63" s="951"/>
      <c r="E63" s="951"/>
      <c r="F63" s="951"/>
      <c r="G63" s="951"/>
      <c r="H63" s="951"/>
      <c r="I63" s="951"/>
      <c r="J63" s="951"/>
      <c r="K63" s="951"/>
      <c r="L63" s="951"/>
      <c r="M63" s="951"/>
      <c r="N63" s="951"/>
      <c r="O63" s="951"/>
      <c r="P63" s="961"/>
      <c r="Q63" s="975"/>
      <c r="R63" s="976"/>
      <c r="S63" s="976"/>
      <c r="T63" s="976"/>
      <c r="U63" s="976"/>
      <c r="V63" s="976"/>
      <c r="W63" s="976"/>
      <c r="X63" s="976"/>
      <c r="Y63" s="976"/>
      <c r="Z63" s="976"/>
      <c r="AA63" s="976"/>
      <c r="AB63" s="976"/>
      <c r="AC63" s="976"/>
      <c r="AD63" s="976"/>
      <c r="AE63" s="1033"/>
      <c r="AF63" s="1034">
        <v>230</v>
      </c>
      <c r="AG63" s="972"/>
      <c r="AH63" s="972"/>
      <c r="AI63" s="972"/>
      <c r="AJ63" s="1035"/>
      <c r="AK63" s="1036"/>
      <c r="AL63" s="976"/>
      <c r="AM63" s="976"/>
      <c r="AN63" s="976"/>
      <c r="AO63" s="976"/>
      <c r="AP63" s="972">
        <v>372</v>
      </c>
      <c r="AQ63" s="972"/>
      <c r="AR63" s="972"/>
      <c r="AS63" s="972"/>
      <c r="AT63" s="972"/>
      <c r="AU63" s="972">
        <v>189</v>
      </c>
      <c r="AV63" s="972"/>
      <c r="AW63" s="972"/>
      <c r="AX63" s="972"/>
      <c r="AY63" s="972"/>
      <c r="AZ63" s="1030"/>
      <c r="BA63" s="1030"/>
      <c r="BB63" s="1030"/>
      <c r="BC63" s="1030"/>
      <c r="BD63" s="1030"/>
      <c r="BE63" s="973"/>
      <c r="BF63" s="973"/>
      <c r="BG63" s="973"/>
      <c r="BH63" s="973"/>
      <c r="BI63" s="974"/>
      <c r="BJ63" s="1031" t="s">
        <v>122</v>
      </c>
      <c r="BK63" s="966"/>
      <c r="BL63" s="966"/>
      <c r="BM63" s="966"/>
      <c r="BN63" s="1032"/>
      <c r="BO63" s="223"/>
      <c r="BP63" s="223"/>
      <c r="BQ63" s="220">
        <v>57</v>
      </c>
      <c r="BR63" s="221"/>
      <c r="BS63" s="1005"/>
      <c r="BT63" s="1006"/>
      <c r="BU63" s="1006"/>
      <c r="BV63" s="1006"/>
      <c r="BW63" s="1006"/>
      <c r="BX63" s="1006"/>
      <c r="BY63" s="1006"/>
      <c r="BZ63" s="1006"/>
      <c r="CA63" s="1006"/>
      <c r="CB63" s="1006"/>
      <c r="CC63" s="1006"/>
      <c r="CD63" s="1006"/>
      <c r="CE63" s="1006"/>
      <c r="CF63" s="1006"/>
      <c r="CG63" s="1027"/>
      <c r="CH63" s="1002"/>
      <c r="CI63" s="1003"/>
      <c r="CJ63" s="1003"/>
      <c r="CK63" s="1003"/>
      <c r="CL63" s="1004"/>
      <c r="CM63" s="1002"/>
      <c r="CN63" s="1003"/>
      <c r="CO63" s="1003"/>
      <c r="CP63" s="1003"/>
      <c r="CQ63" s="1004"/>
      <c r="CR63" s="1002"/>
      <c r="CS63" s="1003"/>
      <c r="CT63" s="1003"/>
      <c r="CU63" s="1003"/>
      <c r="CV63" s="1004"/>
      <c r="CW63" s="1002"/>
      <c r="CX63" s="1003"/>
      <c r="CY63" s="1003"/>
      <c r="CZ63" s="1003"/>
      <c r="DA63" s="1004"/>
      <c r="DB63" s="1002"/>
      <c r="DC63" s="1003"/>
      <c r="DD63" s="1003"/>
      <c r="DE63" s="1003"/>
      <c r="DF63" s="1004"/>
      <c r="DG63" s="1002"/>
      <c r="DH63" s="1003"/>
      <c r="DI63" s="1003"/>
      <c r="DJ63" s="1003"/>
      <c r="DK63" s="1004"/>
      <c r="DL63" s="1002"/>
      <c r="DM63" s="1003"/>
      <c r="DN63" s="1003"/>
      <c r="DO63" s="1003"/>
      <c r="DP63" s="1004"/>
      <c r="DQ63" s="1002"/>
      <c r="DR63" s="1003"/>
      <c r="DS63" s="1003"/>
      <c r="DT63" s="1003"/>
      <c r="DU63" s="1004"/>
      <c r="DV63" s="1005"/>
      <c r="DW63" s="1006"/>
      <c r="DX63" s="1006"/>
      <c r="DY63" s="1006"/>
      <c r="DZ63" s="1007"/>
      <c r="EA63" s="212"/>
    </row>
    <row r="64" spans="1:131" ht="26.25" customHeight="1" x14ac:dyDescent="0.15">
      <c r="A64" s="223"/>
      <c r="B64" s="223"/>
      <c r="C64" s="223"/>
      <c r="D64" s="223"/>
      <c r="E64" s="223"/>
      <c r="F64" s="223"/>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3"/>
      <c r="AE64" s="223"/>
      <c r="AF64" s="223"/>
      <c r="AG64" s="223"/>
      <c r="AH64" s="223"/>
      <c r="AI64" s="223"/>
      <c r="AJ64" s="223"/>
      <c r="AK64" s="223"/>
      <c r="AL64" s="223"/>
      <c r="AM64" s="223"/>
      <c r="AN64" s="223"/>
      <c r="AO64" s="223"/>
      <c r="AP64" s="223"/>
      <c r="AQ64" s="223"/>
      <c r="AR64" s="223"/>
      <c r="AS64" s="223"/>
      <c r="AT64" s="223"/>
      <c r="AU64" s="223"/>
      <c r="AV64" s="223"/>
      <c r="AW64" s="223"/>
      <c r="AX64" s="223"/>
      <c r="AY64" s="223"/>
      <c r="AZ64" s="223"/>
      <c r="BA64" s="223"/>
      <c r="BB64" s="223"/>
      <c r="BC64" s="223"/>
      <c r="BD64" s="223"/>
      <c r="BE64" s="223"/>
      <c r="BF64" s="223"/>
      <c r="BG64" s="223"/>
      <c r="BH64" s="223"/>
      <c r="BI64" s="223"/>
      <c r="BJ64" s="223"/>
      <c r="BK64" s="223"/>
      <c r="BL64" s="223"/>
      <c r="BM64" s="223"/>
      <c r="BN64" s="223"/>
      <c r="BO64" s="223"/>
      <c r="BP64" s="223"/>
      <c r="BQ64" s="220">
        <v>58</v>
      </c>
      <c r="BR64" s="221"/>
      <c r="BS64" s="1005"/>
      <c r="BT64" s="1006"/>
      <c r="BU64" s="1006"/>
      <c r="BV64" s="1006"/>
      <c r="BW64" s="1006"/>
      <c r="BX64" s="1006"/>
      <c r="BY64" s="1006"/>
      <c r="BZ64" s="1006"/>
      <c r="CA64" s="1006"/>
      <c r="CB64" s="1006"/>
      <c r="CC64" s="1006"/>
      <c r="CD64" s="1006"/>
      <c r="CE64" s="1006"/>
      <c r="CF64" s="1006"/>
      <c r="CG64" s="1027"/>
      <c r="CH64" s="1002"/>
      <c r="CI64" s="1003"/>
      <c r="CJ64" s="1003"/>
      <c r="CK64" s="1003"/>
      <c r="CL64" s="1004"/>
      <c r="CM64" s="1002"/>
      <c r="CN64" s="1003"/>
      <c r="CO64" s="1003"/>
      <c r="CP64" s="1003"/>
      <c r="CQ64" s="1004"/>
      <c r="CR64" s="1002"/>
      <c r="CS64" s="1003"/>
      <c r="CT64" s="1003"/>
      <c r="CU64" s="1003"/>
      <c r="CV64" s="1004"/>
      <c r="CW64" s="1002"/>
      <c r="CX64" s="1003"/>
      <c r="CY64" s="1003"/>
      <c r="CZ64" s="1003"/>
      <c r="DA64" s="1004"/>
      <c r="DB64" s="1002"/>
      <c r="DC64" s="1003"/>
      <c r="DD64" s="1003"/>
      <c r="DE64" s="1003"/>
      <c r="DF64" s="1004"/>
      <c r="DG64" s="1002"/>
      <c r="DH64" s="1003"/>
      <c r="DI64" s="1003"/>
      <c r="DJ64" s="1003"/>
      <c r="DK64" s="1004"/>
      <c r="DL64" s="1002"/>
      <c r="DM64" s="1003"/>
      <c r="DN64" s="1003"/>
      <c r="DO64" s="1003"/>
      <c r="DP64" s="1004"/>
      <c r="DQ64" s="1002"/>
      <c r="DR64" s="1003"/>
      <c r="DS64" s="1003"/>
      <c r="DT64" s="1003"/>
      <c r="DU64" s="1004"/>
      <c r="DV64" s="1005"/>
      <c r="DW64" s="1006"/>
      <c r="DX64" s="1006"/>
      <c r="DY64" s="1006"/>
      <c r="DZ64" s="1007"/>
      <c r="EA64" s="212"/>
    </row>
    <row r="65" spans="1:131" ht="26.25" customHeight="1" thickBot="1" x14ac:dyDescent="0.2">
      <c r="A65" s="214" t="s">
        <v>395</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3"/>
      <c r="BF65" s="223"/>
      <c r="BG65" s="223"/>
      <c r="BH65" s="223"/>
      <c r="BI65" s="223"/>
      <c r="BJ65" s="223"/>
      <c r="BK65" s="223"/>
      <c r="BL65" s="223"/>
      <c r="BM65" s="223"/>
      <c r="BN65" s="223"/>
      <c r="BO65" s="223"/>
      <c r="BP65" s="223"/>
      <c r="BQ65" s="220">
        <v>59</v>
      </c>
      <c r="BR65" s="221"/>
      <c r="BS65" s="1005"/>
      <c r="BT65" s="1006"/>
      <c r="BU65" s="1006"/>
      <c r="BV65" s="1006"/>
      <c r="BW65" s="1006"/>
      <c r="BX65" s="1006"/>
      <c r="BY65" s="1006"/>
      <c r="BZ65" s="1006"/>
      <c r="CA65" s="1006"/>
      <c r="CB65" s="1006"/>
      <c r="CC65" s="1006"/>
      <c r="CD65" s="1006"/>
      <c r="CE65" s="1006"/>
      <c r="CF65" s="1006"/>
      <c r="CG65" s="1027"/>
      <c r="CH65" s="1002"/>
      <c r="CI65" s="1003"/>
      <c r="CJ65" s="1003"/>
      <c r="CK65" s="1003"/>
      <c r="CL65" s="1004"/>
      <c r="CM65" s="1002"/>
      <c r="CN65" s="1003"/>
      <c r="CO65" s="1003"/>
      <c r="CP65" s="1003"/>
      <c r="CQ65" s="1004"/>
      <c r="CR65" s="1002"/>
      <c r="CS65" s="1003"/>
      <c r="CT65" s="1003"/>
      <c r="CU65" s="1003"/>
      <c r="CV65" s="1004"/>
      <c r="CW65" s="1002"/>
      <c r="CX65" s="1003"/>
      <c r="CY65" s="1003"/>
      <c r="CZ65" s="1003"/>
      <c r="DA65" s="1004"/>
      <c r="DB65" s="1002"/>
      <c r="DC65" s="1003"/>
      <c r="DD65" s="1003"/>
      <c r="DE65" s="1003"/>
      <c r="DF65" s="1004"/>
      <c r="DG65" s="1002"/>
      <c r="DH65" s="1003"/>
      <c r="DI65" s="1003"/>
      <c r="DJ65" s="1003"/>
      <c r="DK65" s="1004"/>
      <c r="DL65" s="1002"/>
      <c r="DM65" s="1003"/>
      <c r="DN65" s="1003"/>
      <c r="DO65" s="1003"/>
      <c r="DP65" s="1004"/>
      <c r="DQ65" s="1002"/>
      <c r="DR65" s="1003"/>
      <c r="DS65" s="1003"/>
      <c r="DT65" s="1003"/>
      <c r="DU65" s="1004"/>
      <c r="DV65" s="1005"/>
      <c r="DW65" s="1006"/>
      <c r="DX65" s="1006"/>
      <c r="DY65" s="1006"/>
      <c r="DZ65" s="1007"/>
      <c r="EA65" s="212"/>
    </row>
    <row r="66" spans="1:131" ht="26.25" customHeight="1" x14ac:dyDescent="0.15">
      <c r="A66" s="1008" t="s">
        <v>396</v>
      </c>
      <c r="B66" s="1009"/>
      <c r="C66" s="1009"/>
      <c r="D66" s="1009"/>
      <c r="E66" s="1009"/>
      <c r="F66" s="1009"/>
      <c r="G66" s="1009"/>
      <c r="H66" s="1009"/>
      <c r="I66" s="1009"/>
      <c r="J66" s="1009"/>
      <c r="K66" s="1009"/>
      <c r="L66" s="1009"/>
      <c r="M66" s="1009"/>
      <c r="N66" s="1009"/>
      <c r="O66" s="1009"/>
      <c r="P66" s="1010"/>
      <c r="Q66" s="1014" t="s">
        <v>380</v>
      </c>
      <c r="R66" s="1015"/>
      <c r="S66" s="1015"/>
      <c r="T66" s="1015"/>
      <c r="U66" s="1016"/>
      <c r="V66" s="1014" t="s">
        <v>381</v>
      </c>
      <c r="W66" s="1015"/>
      <c r="X66" s="1015"/>
      <c r="Y66" s="1015"/>
      <c r="Z66" s="1016"/>
      <c r="AA66" s="1014" t="s">
        <v>382</v>
      </c>
      <c r="AB66" s="1015"/>
      <c r="AC66" s="1015"/>
      <c r="AD66" s="1015"/>
      <c r="AE66" s="1016"/>
      <c r="AF66" s="1020" t="s">
        <v>383</v>
      </c>
      <c r="AG66" s="1021"/>
      <c r="AH66" s="1021"/>
      <c r="AI66" s="1021"/>
      <c r="AJ66" s="1022"/>
      <c r="AK66" s="1014" t="s">
        <v>384</v>
      </c>
      <c r="AL66" s="1009"/>
      <c r="AM66" s="1009"/>
      <c r="AN66" s="1009"/>
      <c r="AO66" s="1010"/>
      <c r="AP66" s="1014" t="s">
        <v>385</v>
      </c>
      <c r="AQ66" s="1015"/>
      <c r="AR66" s="1015"/>
      <c r="AS66" s="1015"/>
      <c r="AT66" s="1016"/>
      <c r="AU66" s="1014" t="s">
        <v>397</v>
      </c>
      <c r="AV66" s="1015"/>
      <c r="AW66" s="1015"/>
      <c r="AX66" s="1015"/>
      <c r="AY66" s="1016"/>
      <c r="AZ66" s="1014" t="s">
        <v>364</v>
      </c>
      <c r="BA66" s="1015"/>
      <c r="BB66" s="1015"/>
      <c r="BC66" s="1015"/>
      <c r="BD66" s="1028"/>
      <c r="BE66" s="223"/>
      <c r="BF66" s="223"/>
      <c r="BG66" s="223"/>
      <c r="BH66" s="223"/>
      <c r="BI66" s="223"/>
      <c r="BJ66" s="223"/>
      <c r="BK66" s="223"/>
      <c r="BL66" s="223"/>
      <c r="BM66" s="223"/>
      <c r="BN66" s="223"/>
      <c r="BO66" s="223"/>
      <c r="BP66" s="223"/>
      <c r="BQ66" s="220">
        <v>60</v>
      </c>
      <c r="BR66" s="225"/>
      <c r="BS66" s="958"/>
      <c r="BT66" s="959"/>
      <c r="BU66" s="959"/>
      <c r="BV66" s="959"/>
      <c r="BW66" s="959"/>
      <c r="BX66" s="959"/>
      <c r="BY66" s="959"/>
      <c r="BZ66" s="959"/>
      <c r="CA66" s="959"/>
      <c r="CB66" s="959"/>
      <c r="CC66" s="959"/>
      <c r="CD66" s="959"/>
      <c r="CE66" s="959"/>
      <c r="CF66" s="959"/>
      <c r="CG66" s="968"/>
      <c r="CH66" s="969"/>
      <c r="CI66" s="970"/>
      <c r="CJ66" s="970"/>
      <c r="CK66" s="970"/>
      <c r="CL66" s="971"/>
      <c r="CM66" s="969"/>
      <c r="CN66" s="970"/>
      <c r="CO66" s="970"/>
      <c r="CP66" s="970"/>
      <c r="CQ66" s="971"/>
      <c r="CR66" s="969"/>
      <c r="CS66" s="970"/>
      <c r="CT66" s="970"/>
      <c r="CU66" s="970"/>
      <c r="CV66" s="971"/>
      <c r="CW66" s="969"/>
      <c r="CX66" s="970"/>
      <c r="CY66" s="970"/>
      <c r="CZ66" s="970"/>
      <c r="DA66" s="971"/>
      <c r="DB66" s="969"/>
      <c r="DC66" s="970"/>
      <c r="DD66" s="970"/>
      <c r="DE66" s="970"/>
      <c r="DF66" s="971"/>
      <c r="DG66" s="969"/>
      <c r="DH66" s="970"/>
      <c r="DI66" s="970"/>
      <c r="DJ66" s="970"/>
      <c r="DK66" s="971"/>
      <c r="DL66" s="969"/>
      <c r="DM66" s="970"/>
      <c r="DN66" s="970"/>
      <c r="DO66" s="970"/>
      <c r="DP66" s="971"/>
      <c r="DQ66" s="969"/>
      <c r="DR66" s="970"/>
      <c r="DS66" s="970"/>
      <c r="DT66" s="970"/>
      <c r="DU66" s="971"/>
      <c r="DV66" s="958"/>
      <c r="DW66" s="959"/>
      <c r="DX66" s="959"/>
      <c r="DY66" s="959"/>
      <c r="DZ66" s="960"/>
      <c r="EA66" s="212"/>
    </row>
    <row r="67" spans="1:131" ht="26.25" customHeight="1" thickBot="1" x14ac:dyDescent="0.2">
      <c r="A67" s="1011"/>
      <c r="B67" s="1012"/>
      <c r="C67" s="1012"/>
      <c r="D67" s="1012"/>
      <c r="E67" s="1012"/>
      <c r="F67" s="1012"/>
      <c r="G67" s="1012"/>
      <c r="H67" s="1012"/>
      <c r="I67" s="1012"/>
      <c r="J67" s="1012"/>
      <c r="K67" s="1012"/>
      <c r="L67" s="1012"/>
      <c r="M67" s="1012"/>
      <c r="N67" s="1012"/>
      <c r="O67" s="1012"/>
      <c r="P67" s="1013"/>
      <c r="Q67" s="1017"/>
      <c r="R67" s="1018"/>
      <c r="S67" s="1018"/>
      <c r="T67" s="1018"/>
      <c r="U67" s="1019"/>
      <c r="V67" s="1017"/>
      <c r="W67" s="1018"/>
      <c r="X67" s="1018"/>
      <c r="Y67" s="1018"/>
      <c r="Z67" s="1019"/>
      <c r="AA67" s="1017"/>
      <c r="AB67" s="1018"/>
      <c r="AC67" s="1018"/>
      <c r="AD67" s="1018"/>
      <c r="AE67" s="1019"/>
      <c r="AF67" s="1023"/>
      <c r="AG67" s="1024"/>
      <c r="AH67" s="1024"/>
      <c r="AI67" s="1024"/>
      <c r="AJ67" s="1025"/>
      <c r="AK67" s="1026"/>
      <c r="AL67" s="1012"/>
      <c r="AM67" s="1012"/>
      <c r="AN67" s="1012"/>
      <c r="AO67" s="1013"/>
      <c r="AP67" s="1017"/>
      <c r="AQ67" s="1018"/>
      <c r="AR67" s="1018"/>
      <c r="AS67" s="1018"/>
      <c r="AT67" s="1019"/>
      <c r="AU67" s="1017"/>
      <c r="AV67" s="1018"/>
      <c r="AW67" s="1018"/>
      <c r="AX67" s="1018"/>
      <c r="AY67" s="1019"/>
      <c r="AZ67" s="1017"/>
      <c r="BA67" s="1018"/>
      <c r="BB67" s="1018"/>
      <c r="BC67" s="1018"/>
      <c r="BD67" s="1029"/>
      <c r="BE67" s="223"/>
      <c r="BF67" s="223"/>
      <c r="BG67" s="223"/>
      <c r="BH67" s="223"/>
      <c r="BI67" s="223"/>
      <c r="BJ67" s="223"/>
      <c r="BK67" s="223"/>
      <c r="BL67" s="223"/>
      <c r="BM67" s="223"/>
      <c r="BN67" s="223"/>
      <c r="BO67" s="223"/>
      <c r="BP67" s="223"/>
      <c r="BQ67" s="220">
        <v>61</v>
      </c>
      <c r="BR67" s="225"/>
      <c r="BS67" s="958"/>
      <c r="BT67" s="959"/>
      <c r="BU67" s="959"/>
      <c r="BV67" s="959"/>
      <c r="BW67" s="959"/>
      <c r="BX67" s="959"/>
      <c r="BY67" s="959"/>
      <c r="BZ67" s="959"/>
      <c r="CA67" s="959"/>
      <c r="CB67" s="959"/>
      <c r="CC67" s="959"/>
      <c r="CD67" s="959"/>
      <c r="CE67" s="959"/>
      <c r="CF67" s="959"/>
      <c r="CG67" s="968"/>
      <c r="CH67" s="969"/>
      <c r="CI67" s="970"/>
      <c r="CJ67" s="970"/>
      <c r="CK67" s="970"/>
      <c r="CL67" s="971"/>
      <c r="CM67" s="969"/>
      <c r="CN67" s="970"/>
      <c r="CO67" s="970"/>
      <c r="CP67" s="970"/>
      <c r="CQ67" s="971"/>
      <c r="CR67" s="969"/>
      <c r="CS67" s="970"/>
      <c r="CT67" s="970"/>
      <c r="CU67" s="970"/>
      <c r="CV67" s="971"/>
      <c r="CW67" s="969"/>
      <c r="CX67" s="970"/>
      <c r="CY67" s="970"/>
      <c r="CZ67" s="970"/>
      <c r="DA67" s="971"/>
      <c r="DB67" s="969"/>
      <c r="DC67" s="970"/>
      <c r="DD67" s="970"/>
      <c r="DE67" s="970"/>
      <c r="DF67" s="971"/>
      <c r="DG67" s="969"/>
      <c r="DH67" s="970"/>
      <c r="DI67" s="970"/>
      <c r="DJ67" s="970"/>
      <c r="DK67" s="971"/>
      <c r="DL67" s="969"/>
      <c r="DM67" s="970"/>
      <c r="DN67" s="970"/>
      <c r="DO67" s="970"/>
      <c r="DP67" s="971"/>
      <c r="DQ67" s="969"/>
      <c r="DR67" s="970"/>
      <c r="DS67" s="970"/>
      <c r="DT67" s="970"/>
      <c r="DU67" s="971"/>
      <c r="DV67" s="958"/>
      <c r="DW67" s="959"/>
      <c r="DX67" s="959"/>
      <c r="DY67" s="959"/>
      <c r="DZ67" s="960"/>
      <c r="EA67" s="212"/>
    </row>
    <row r="68" spans="1:131" ht="26.25" customHeight="1" thickTop="1" x14ac:dyDescent="0.15">
      <c r="A68" s="218">
        <v>1</v>
      </c>
      <c r="B68" s="998" t="s">
        <v>543</v>
      </c>
      <c r="C68" s="999"/>
      <c r="D68" s="999"/>
      <c r="E68" s="999"/>
      <c r="F68" s="999"/>
      <c r="G68" s="999"/>
      <c r="H68" s="999"/>
      <c r="I68" s="999"/>
      <c r="J68" s="999"/>
      <c r="K68" s="999"/>
      <c r="L68" s="999"/>
      <c r="M68" s="999"/>
      <c r="N68" s="999"/>
      <c r="O68" s="999"/>
      <c r="P68" s="1000"/>
      <c r="Q68" s="1001">
        <v>896</v>
      </c>
      <c r="R68" s="995"/>
      <c r="S68" s="995"/>
      <c r="T68" s="995"/>
      <c r="U68" s="995"/>
      <c r="V68" s="995">
        <v>862</v>
      </c>
      <c r="W68" s="995"/>
      <c r="X68" s="995"/>
      <c r="Y68" s="995"/>
      <c r="Z68" s="995"/>
      <c r="AA68" s="995">
        <v>34</v>
      </c>
      <c r="AB68" s="995"/>
      <c r="AC68" s="995"/>
      <c r="AD68" s="995"/>
      <c r="AE68" s="995"/>
      <c r="AF68" s="995">
        <v>0</v>
      </c>
      <c r="AG68" s="995"/>
      <c r="AH68" s="995"/>
      <c r="AI68" s="995"/>
      <c r="AJ68" s="995"/>
      <c r="AK68" s="995" t="s">
        <v>552</v>
      </c>
      <c r="AL68" s="995"/>
      <c r="AM68" s="995"/>
      <c r="AN68" s="995"/>
      <c r="AO68" s="995"/>
      <c r="AP68" s="995">
        <v>99</v>
      </c>
      <c r="AQ68" s="995"/>
      <c r="AR68" s="995"/>
      <c r="AS68" s="995"/>
      <c r="AT68" s="995"/>
      <c r="AU68" s="995">
        <v>30</v>
      </c>
      <c r="AV68" s="995"/>
      <c r="AW68" s="995"/>
      <c r="AX68" s="995"/>
      <c r="AY68" s="995"/>
      <c r="AZ68" s="996"/>
      <c r="BA68" s="996"/>
      <c r="BB68" s="996"/>
      <c r="BC68" s="996"/>
      <c r="BD68" s="997"/>
      <c r="BE68" s="223"/>
      <c r="BF68" s="223"/>
      <c r="BG68" s="223"/>
      <c r="BH68" s="223"/>
      <c r="BI68" s="223"/>
      <c r="BJ68" s="223"/>
      <c r="BK68" s="223"/>
      <c r="BL68" s="223"/>
      <c r="BM68" s="223"/>
      <c r="BN68" s="223"/>
      <c r="BO68" s="223"/>
      <c r="BP68" s="223"/>
      <c r="BQ68" s="220">
        <v>62</v>
      </c>
      <c r="BR68" s="225"/>
      <c r="BS68" s="958"/>
      <c r="BT68" s="959"/>
      <c r="BU68" s="959"/>
      <c r="BV68" s="959"/>
      <c r="BW68" s="959"/>
      <c r="BX68" s="959"/>
      <c r="BY68" s="959"/>
      <c r="BZ68" s="959"/>
      <c r="CA68" s="959"/>
      <c r="CB68" s="959"/>
      <c r="CC68" s="959"/>
      <c r="CD68" s="959"/>
      <c r="CE68" s="959"/>
      <c r="CF68" s="959"/>
      <c r="CG68" s="968"/>
      <c r="CH68" s="969"/>
      <c r="CI68" s="970"/>
      <c r="CJ68" s="970"/>
      <c r="CK68" s="970"/>
      <c r="CL68" s="971"/>
      <c r="CM68" s="969"/>
      <c r="CN68" s="970"/>
      <c r="CO68" s="970"/>
      <c r="CP68" s="970"/>
      <c r="CQ68" s="971"/>
      <c r="CR68" s="969"/>
      <c r="CS68" s="970"/>
      <c r="CT68" s="970"/>
      <c r="CU68" s="970"/>
      <c r="CV68" s="971"/>
      <c r="CW68" s="969"/>
      <c r="CX68" s="970"/>
      <c r="CY68" s="970"/>
      <c r="CZ68" s="970"/>
      <c r="DA68" s="971"/>
      <c r="DB68" s="969"/>
      <c r="DC68" s="970"/>
      <c r="DD68" s="970"/>
      <c r="DE68" s="970"/>
      <c r="DF68" s="971"/>
      <c r="DG68" s="969"/>
      <c r="DH68" s="970"/>
      <c r="DI68" s="970"/>
      <c r="DJ68" s="970"/>
      <c r="DK68" s="971"/>
      <c r="DL68" s="969"/>
      <c r="DM68" s="970"/>
      <c r="DN68" s="970"/>
      <c r="DO68" s="970"/>
      <c r="DP68" s="971"/>
      <c r="DQ68" s="969"/>
      <c r="DR68" s="970"/>
      <c r="DS68" s="970"/>
      <c r="DT68" s="970"/>
      <c r="DU68" s="971"/>
      <c r="DV68" s="958"/>
      <c r="DW68" s="959"/>
      <c r="DX68" s="959"/>
      <c r="DY68" s="959"/>
      <c r="DZ68" s="960"/>
      <c r="EA68" s="212"/>
    </row>
    <row r="69" spans="1:131" ht="26.25" customHeight="1" x14ac:dyDescent="0.15">
      <c r="A69" s="220">
        <v>2</v>
      </c>
      <c r="B69" s="987" t="s">
        <v>544</v>
      </c>
      <c r="C69" s="988"/>
      <c r="D69" s="988"/>
      <c r="E69" s="988"/>
      <c r="F69" s="988"/>
      <c r="G69" s="988"/>
      <c r="H69" s="988"/>
      <c r="I69" s="988"/>
      <c r="J69" s="988"/>
      <c r="K69" s="988"/>
      <c r="L69" s="988"/>
      <c r="M69" s="988"/>
      <c r="N69" s="988"/>
      <c r="O69" s="988"/>
      <c r="P69" s="989"/>
      <c r="Q69" s="990">
        <v>3</v>
      </c>
      <c r="R69" s="984"/>
      <c r="S69" s="984"/>
      <c r="T69" s="984"/>
      <c r="U69" s="984"/>
      <c r="V69" s="984">
        <v>3</v>
      </c>
      <c r="W69" s="984"/>
      <c r="X69" s="984"/>
      <c r="Y69" s="984"/>
      <c r="Z69" s="984"/>
      <c r="AA69" s="984">
        <v>0</v>
      </c>
      <c r="AB69" s="984"/>
      <c r="AC69" s="984"/>
      <c r="AD69" s="984"/>
      <c r="AE69" s="984"/>
      <c r="AF69" s="984">
        <v>0</v>
      </c>
      <c r="AG69" s="984"/>
      <c r="AH69" s="984"/>
      <c r="AI69" s="984"/>
      <c r="AJ69" s="984"/>
      <c r="AK69" s="984" t="s">
        <v>485</v>
      </c>
      <c r="AL69" s="984"/>
      <c r="AM69" s="984"/>
      <c r="AN69" s="984"/>
      <c r="AO69" s="984"/>
      <c r="AP69" s="984" t="s">
        <v>485</v>
      </c>
      <c r="AQ69" s="984"/>
      <c r="AR69" s="984"/>
      <c r="AS69" s="984"/>
      <c r="AT69" s="984"/>
      <c r="AU69" s="984" t="s">
        <v>485</v>
      </c>
      <c r="AV69" s="984"/>
      <c r="AW69" s="984"/>
      <c r="AX69" s="984"/>
      <c r="AY69" s="984"/>
      <c r="AZ69" s="985"/>
      <c r="BA69" s="985"/>
      <c r="BB69" s="985"/>
      <c r="BC69" s="985"/>
      <c r="BD69" s="986"/>
      <c r="BE69" s="223"/>
      <c r="BF69" s="223"/>
      <c r="BG69" s="223"/>
      <c r="BH69" s="223"/>
      <c r="BI69" s="223"/>
      <c r="BJ69" s="223"/>
      <c r="BK69" s="223"/>
      <c r="BL69" s="223"/>
      <c r="BM69" s="223"/>
      <c r="BN69" s="223"/>
      <c r="BO69" s="223"/>
      <c r="BP69" s="223"/>
      <c r="BQ69" s="220">
        <v>63</v>
      </c>
      <c r="BR69" s="225"/>
      <c r="BS69" s="958"/>
      <c r="BT69" s="959"/>
      <c r="BU69" s="959"/>
      <c r="BV69" s="959"/>
      <c r="BW69" s="959"/>
      <c r="BX69" s="959"/>
      <c r="BY69" s="959"/>
      <c r="BZ69" s="959"/>
      <c r="CA69" s="959"/>
      <c r="CB69" s="959"/>
      <c r="CC69" s="959"/>
      <c r="CD69" s="959"/>
      <c r="CE69" s="959"/>
      <c r="CF69" s="959"/>
      <c r="CG69" s="968"/>
      <c r="CH69" s="969"/>
      <c r="CI69" s="970"/>
      <c r="CJ69" s="970"/>
      <c r="CK69" s="970"/>
      <c r="CL69" s="971"/>
      <c r="CM69" s="969"/>
      <c r="CN69" s="970"/>
      <c r="CO69" s="970"/>
      <c r="CP69" s="970"/>
      <c r="CQ69" s="971"/>
      <c r="CR69" s="969"/>
      <c r="CS69" s="970"/>
      <c r="CT69" s="970"/>
      <c r="CU69" s="970"/>
      <c r="CV69" s="971"/>
      <c r="CW69" s="969"/>
      <c r="CX69" s="970"/>
      <c r="CY69" s="970"/>
      <c r="CZ69" s="970"/>
      <c r="DA69" s="971"/>
      <c r="DB69" s="969"/>
      <c r="DC69" s="970"/>
      <c r="DD69" s="970"/>
      <c r="DE69" s="970"/>
      <c r="DF69" s="971"/>
      <c r="DG69" s="969"/>
      <c r="DH69" s="970"/>
      <c r="DI69" s="970"/>
      <c r="DJ69" s="970"/>
      <c r="DK69" s="971"/>
      <c r="DL69" s="969"/>
      <c r="DM69" s="970"/>
      <c r="DN69" s="970"/>
      <c r="DO69" s="970"/>
      <c r="DP69" s="971"/>
      <c r="DQ69" s="969"/>
      <c r="DR69" s="970"/>
      <c r="DS69" s="970"/>
      <c r="DT69" s="970"/>
      <c r="DU69" s="971"/>
      <c r="DV69" s="958"/>
      <c r="DW69" s="959"/>
      <c r="DX69" s="959"/>
      <c r="DY69" s="959"/>
      <c r="DZ69" s="960"/>
      <c r="EA69" s="212"/>
    </row>
    <row r="70" spans="1:131" ht="26.25" customHeight="1" x14ac:dyDescent="0.15">
      <c r="A70" s="220">
        <v>3</v>
      </c>
      <c r="B70" s="987" t="s">
        <v>545</v>
      </c>
      <c r="C70" s="988"/>
      <c r="D70" s="988"/>
      <c r="E70" s="988"/>
      <c r="F70" s="988"/>
      <c r="G70" s="988"/>
      <c r="H70" s="988"/>
      <c r="I70" s="988"/>
      <c r="J70" s="988"/>
      <c r="K70" s="988"/>
      <c r="L70" s="988"/>
      <c r="M70" s="988"/>
      <c r="N70" s="988"/>
      <c r="O70" s="988"/>
      <c r="P70" s="989"/>
      <c r="Q70" s="990">
        <v>152</v>
      </c>
      <c r="R70" s="984"/>
      <c r="S70" s="984"/>
      <c r="T70" s="984"/>
      <c r="U70" s="984"/>
      <c r="V70" s="984">
        <v>143</v>
      </c>
      <c r="W70" s="984"/>
      <c r="X70" s="984"/>
      <c r="Y70" s="984"/>
      <c r="Z70" s="984"/>
      <c r="AA70" s="984">
        <v>9</v>
      </c>
      <c r="AB70" s="984"/>
      <c r="AC70" s="984"/>
      <c r="AD70" s="984"/>
      <c r="AE70" s="984"/>
      <c r="AF70" s="984">
        <v>9</v>
      </c>
      <c r="AG70" s="984"/>
      <c r="AH70" s="984"/>
      <c r="AI70" s="984"/>
      <c r="AJ70" s="984"/>
      <c r="AK70" s="984" t="s">
        <v>485</v>
      </c>
      <c r="AL70" s="984"/>
      <c r="AM70" s="984"/>
      <c r="AN70" s="984"/>
      <c r="AO70" s="984"/>
      <c r="AP70" s="984" t="s">
        <v>485</v>
      </c>
      <c r="AQ70" s="984"/>
      <c r="AR70" s="984"/>
      <c r="AS70" s="984"/>
      <c r="AT70" s="984"/>
      <c r="AU70" s="984" t="s">
        <v>485</v>
      </c>
      <c r="AV70" s="984"/>
      <c r="AW70" s="984"/>
      <c r="AX70" s="984"/>
      <c r="AY70" s="984"/>
      <c r="AZ70" s="985"/>
      <c r="BA70" s="985"/>
      <c r="BB70" s="985"/>
      <c r="BC70" s="985"/>
      <c r="BD70" s="986"/>
      <c r="BE70" s="223"/>
      <c r="BF70" s="223"/>
      <c r="BG70" s="223"/>
      <c r="BH70" s="223"/>
      <c r="BI70" s="223"/>
      <c r="BJ70" s="223"/>
      <c r="BK70" s="223"/>
      <c r="BL70" s="223"/>
      <c r="BM70" s="223"/>
      <c r="BN70" s="223"/>
      <c r="BO70" s="223"/>
      <c r="BP70" s="223"/>
      <c r="BQ70" s="220">
        <v>64</v>
      </c>
      <c r="BR70" s="225"/>
      <c r="BS70" s="958"/>
      <c r="BT70" s="959"/>
      <c r="BU70" s="959"/>
      <c r="BV70" s="959"/>
      <c r="BW70" s="959"/>
      <c r="BX70" s="959"/>
      <c r="BY70" s="959"/>
      <c r="BZ70" s="959"/>
      <c r="CA70" s="959"/>
      <c r="CB70" s="959"/>
      <c r="CC70" s="959"/>
      <c r="CD70" s="959"/>
      <c r="CE70" s="959"/>
      <c r="CF70" s="959"/>
      <c r="CG70" s="968"/>
      <c r="CH70" s="969"/>
      <c r="CI70" s="970"/>
      <c r="CJ70" s="970"/>
      <c r="CK70" s="970"/>
      <c r="CL70" s="971"/>
      <c r="CM70" s="969"/>
      <c r="CN70" s="970"/>
      <c r="CO70" s="970"/>
      <c r="CP70" s="970"/>
      <c r="CQ70" s="971"/>
      <c r="CR70" s="969"/>
      <c r="CS70" s="970"/>
      <c r="CT70" s="970"/>
      <c r="CU70" s="970"/>
      <c r="CV70" s="971"/>
      <c r="CW70" s="969"/>
      <c r="CX70" s="970"/>
      <c r="CY70" s="970"/>
      <c r="CZ70" s="970"/>
      <c r="DA70" s="971"/>
      <c r="DB70" s="969"/>
      <c r="DC70" s="970"/>
      <c r="DD70" s="970"/>
      <c r="DE70" s="970"/>
      <c r="DF70" s="971"/>
      <c r="DG70" s="969"/>
      <c r="DH70" s="970"/>
      <c r="DI70" s="970"/>
      <c r="DJ70" s="970"/>
      <c r="DK70" s="971"/>
      <c r="DL70" s="969"/>
      <c r="DM70" s="970"/>
      <c r="DN70" s="970"/>
      <c r="DO70" s="970"/>
      <c r="DP70" s="971"/>
      <c r="DQ70" s="969"/>
      <c r="DR70" s="970"/>
      <c r="DS70" s="970"/>
      <c r="DT70" s="970"/>
      <c r="DU70" s="971"/>
      <c r="DV70" s="958"/>
      <c r="DW70" s="959"/>
      <c r="DX70" s="959"/>
      <c r="DY70" s="959"/>
      <c r="DZ70" s="960"/>
      <c r="EA70" s="212"/>
    </row>
    <row r="71" spans="1:131" ht="26.25" customHeight="1" x14ac:dyDescent="0.15">
      <c r="A71" s="220">
        <v>4</v>
      </c>
      <c r="B71" s="987" t="s">
        <v>546</v>
      </c>
      <c r="C71" s="988"/>
      <c r="D71" s="988"/>
      <c r="E71" s="988"/>
      <c r="F71" s="988"/>
      <c r="G71" s="988"/>
      <c r="H71" s="988"/>
      <c r="I71" s="988"/>
      <c r="J71" s="988"/>
      <c r="K71" s="988"/>
      <c r="L71" s="988"/>
      <c r="M71" s="988"/>
      <c r="N71" s="988"/>
      <c r="O71" s="988"/>
      <c r="P71" s="989"/>
      <c r="Q71" s="990">
        <v>4171</v>
      </c>
      <c r="R71" s="984"/>
      <c r="S71" s="984"/>
      <c r="T71" s="984"/>
      <c r="U71" s="984"/>
      <c r="V71" s="984">
        <v>3764</v>
      </c>
      <c r="W71" s="984"/>
      <c r="X71" s="984"/>
      <c r="Y71" s="984"/>
      <c r="Z71" s="984"/>
      <c r="AA71" s="984">
        <v>407</v>
      </c>
      <c r="AB71" s="984"/>
      <c r="AC71" s="984"/>
      <c r="AD71" s="984"/>
      <c r="AE71" s="984"/>
      <c r="AF71" s="984">
        <v>407</v>
      </c>
      <c r="AG71" s="984"/>
      <c r="AH71" s="984"/>
      <c r="AI71" s="984"/>
      <c r="AJ71" s="984"/>
      <c r="AK71" s="984">
        <v>2257</v>
      </c>
      <c r="AL71" s="984"/>
      <c r="AM71" s="984"/>
      <c r="AN71" s="984"/>
      <c r="AO71" s="984"/>
      <c r="AP71" s="984" t="s">
        <v>485</v>
      </c>
      <c r="AQ71" s="984"/>
      <c r="AR71" s="984"/>
      <c r="AS71" s="984"/>
      <c r="AT71" s="984"/>
      <c r="AU71" s="984" t="s">
        <v>485</v>
      </c>
      <c r="AV71" s="984"/>
      <c r="AW71" s="984"/>
      <c r="AX71" s="984"/>
      <c r="AY71" s="984"/>
      <c r="AZ71" s="985"/>
      <c r="BA71" s="985"/>
      <c r="BB71" s="985"/>
      <c r="BC71" s="985"/>
      <c r="BD71" s="986"/>
      <c r="BE71" s="223"/>
      <c r="BF71" s="223"/>
      <c r="BG71" s="223"/>
      <c r="BH71" s="223"/>
      <c r="BI71" s="223"/>
      <c r="BJ71" s="223"/>
      <c r="BK71" s="223"/>
      <c r="BL71" s="223"/>
      <c r="BM71" s="223"/>
      <c r="BN71" s="223"/>
      <c r="BO71" s="223"/>
      <c r="BP71" s="223"/>
      <c r="BQ71" s="220">
        <v>65</v>
      </c>
      <c r="BR71" s="225"/>
      <c r="BS71" s="958"/>
      <c r="BT71" s="959"/>
      <c r="BU71" s="959"/>
      <c r="BV71" s="959"/>
      <c r="BW71" s="959"/>
      <c r="BX71" s="959"/>
      <c r="BY71" s="959"/>
      <c r="BZ71" s="959"/>
      <c r="CA71" s="959"/>
      <c r="CB71" s="959"/>
      <c r="CC71" s="959"/>
      <c r="CD71" s="959"/>
      <c r="CE71" s="959"/>
      <c r="CF71" s="959"/>
      <c r="CG71" s="968"/>
      <c r="CH71" s="969"/>
      <c r="CI71" s="970"/>
      <c r="CJ71" s="970"/>
      <c r="CK71" s="970"/>
      <c r="CL71" s="971"/>
      <c r="CM71" s="969"/>
      <c r="CN71" s="970"/>
      <c r="CO71" s="970"/>
      <c r="CP71" s="970"/>
      <c r="CQ71" s="971"/>
      <c r="CR71" s="969"/>
      <c r="CS71" s="970"/>
      <c r="CT71" s="970"/>
      <c r="CU71" s="970"/>
      <c r="CV71" s="971"/>
      <c r="CW71" s="969"/>
      <c r="CX71" s="970"/>
      <c r="CY71" s="970"/>
      <c r="CZ71" s="970"/>
      <c r="DA71" s="971"/>
      <c r="DB71" s="969"/>
      <c r="DC71" s="970"/>
      <c r="DD71" s="970"/>
      <c r="DE71" s="970"/>
      <c r="DF71" s="971"/>
      <c r="DG71" s="969"/>
      <c r="DH71" s="970"/>
      <c r="DI71" s="970"/>
      <c r="DJ71" s="970"/>
      <c r="DK71" s="971"/>
      <c r="DL71" s="969"/>
      <c r="DM71" s="970"/>
      <c r="DN71" s="970"/>
      <c r="DO71" s="970"/>
      <c r="DP71" s="971"/>
      <c r="DQ71" s="969"/>
      <c r="DR71" s="970"/>
      <c r="DS71" s="970"/>
      <c r="DT71" s="970"/>
      <c r="DU71" s="971"/>
      <c r="DV71" s="958"/>
      <c r="DW71" s="959"/>
      <c r="DX71" s="959"/>
      <c r="DY71" s="959"/>
      <c r="DZ71" s="960"/>
      <c r="EA71" s="212"/>
    </row>
    <row r="72" spans="1:131" ht="26.25" customHeight="1" x14ac:dyDescent="0.15">
      <c r="A72" s="220">
        <v>5</v>
      </c>
      <c r="B72" s="987" t="s">
        <v>547</v>
      </c>
      <c r="C72" s="988"/>
      <c r="D72" s="988"/>
      <c r="E72" s="988"/>
      <c r="F72" s="988"/>
      <c r="G72" s="988"/>
      <c r="H72" s="988"/>
      <c r="I72" s="988"/>
      <c r="J72" s="988"/>
      <c r="K72" s="988"/>
      <c r="L72" s="988"/>
      <c r="M72" s="988"/>
      <c r="N72" s="988"/>
      <c r="O72" s="988"/>
      <c r="P72" s="989"/>
      <c r="Q72" s="990">
        <v>7</v>
      </c>
      <c r="R72" s="984"/>
      <c r="S72" s="984"/>
      <c r="T72" s="984"/>
      <c r="U72" s="984"/>
      <c r="V72" s="984">
        <v>7</v>
      </c>
      <c r="W72" s="984"/>
      <c r="X72" s="984"/>
      <c r="Y72" s="984"/>
      <c r="Z72" s="984"/>
      <c r="AA72" s="984">
        <v>0</v>
      </c>
      <c r="AB72" s="984"/>
      <c r="AC72" s="984"/>
      <c r="AD72" s="984"/>
      <c r="AE72" s="984"/>
      <c r="AF72" s="984">
        <v>0</v>
      </c>
      <c r="AG72" s="984"/>
      <c r="AH72" s="984"/>
      <c r="AI72" s="984"/>
      <c r="AJ72" s="984"/>
      <c r="AK72" s="984" t="s">
        <v>485</v>
      </c>
      <c r="AL72" s="984"/>
      <c r="AM72" s="984"/>
      <c r="AN72" s="984"/>
      <c r="AO72" s="984"/>
      <c r="AP72" s="984" t="s">
        <v>485</v>
      </c>
      <c r="AQ72" s="984"/>
      <c r="AR72" s="984"/>
      <c r="AS72" s="984"/>
      <c r="AT72" s="984"/>
      <c r="AU72" s="984" t="s">
        <v>485</v>
      </c>
      <c r="AV72" s="984"/>
      <c r="AW72" s="984"/>
      <c r="AX72" s="984"/>
      <c r="AY72" s="984"/>
      <c r="AZ72" s="985"/>
      <c r="BA72" s="985"/>
      <c r="BB72" s="985"/>
      <c r="BC72" s="985"/>
      <c r="BD72" s="986"/>
      <c r="BE72" s="223"/>
      <c r="BF72" s="223"/>
      <c r="BG72" s="223"/>
      <c r="BH72" s="223"/>
      <c r="BI72" s="223"/>
      <c r="BJ72" s="223"/>
      <c r="BK72" s="223"/>
      <c r="BL72" s="223"/>
      <c r="BM72" s="223"/>
      <c r="BN72" s="223"/>
      <c r="BO72" s="223"/>
      <c r="BP72" s="223"/>
      <c r="BQ72" s="220">
        <v>66</v>
      </c>
      <c r="BR72" s="225"/>
      <c r="BS72" s="958"/>
      <c r="BT72" s="959"/>
      <c r="BU72" s="959"/>
      <c r="BV72" s="959"/>
      <c r="BW72" s="959"/>
      <c r="BX72" s="959"/>
      <c r="BY72" s="959"/>
      <c r="BZ72" s="959"/>
      <c r="CA72" s="959"/>
      <c r="CB72" s="959"/>
      <c r="CC72" s="959"/>
      <c r="CD72" s="959"/>
      <c r="CE72" s="959"/>
      <c r="CF72" s="959"/>
      <c r="CG72" s="968"/>
      <c r="CH72" s="969"/>
      <c r="CI72" s="970"/>
      <c r="CJ72" s="970"/>
      <c r="CK72" s="970"/>
      <c r="CL72" s="971"/>
      <c r="CM72" s="969"/>
      <c r="CN72" s="970"/>
      <c r="CO72" s="970"/>
      <c r="CP72" s="970"/>
      <c r="CQ72" s="971"/>
      <c r="CR72" s="969"/>
      <c r="CS72" s="970"/>
      <c r="CT72" s="970"/>
      <c r="CU72" s="970"/>
      <c r="CV72" s="971"/>
      <c r="CW72" s="969"/>
      <c r="CX72" s="970"/>
      <c r="CY72" s="970"/>
      <c r="CZ72" s="970"/>
      <c r="DA72" s="971"/>
      <c r="DB72" s="969"/>
      <c r="DC72" s="970"/>
      <c r="DD72" s="970"/>
      <c r="DE72" s="970"/>
      <c r="DF72" s="971"/>
      <c r="DG72" s="969"/>
      <c r="DH72" s="970"/>
      <c r="DI72" s="970"/>
      <c r="DJ72" s="970"/>
      <c r="DK72" s="971"/>
      <c r="DL72" s="969"/>
      <c r="DM72" s="970"/>
      <c r="DN72" s="970"/>
      <c r="DO72" s="970"/>
      <c r="DP72" s="971"/>
      <c r="DQ72" s="969"/>
      <c r="DR72" s="970"/>
      <c r="DS72" s="970"/>
      <c r="DT72" s="970"/>
      <c r="DU72" s="971"/>
      <c r="DV72" s="958"/>
      <c r="DW72" s="959"/>
      <c r="DX72" s="959"/>
      <c r="DY72" s="959"/>
      <c r="DZ72" s="960"/>
      <c r="EA72" s="212"/>
    </row>
    <row r="73" spans="1:131" ht="26.25" customHeight="1" x14ac:dyDescent="0.15">
      <c r="A73" s="220">
        <v>6</v>
      </c>
      <c r="B73" s="987" t="s">
        <v>548</v>
      </c>
      <c r="C73" s="988"/>
      <c r="D73" s="988"/>
      <c r="E73" s="988"/>
      <c r="F73" s="988"/>
      <c r="G73" s="988"/>
      <c r="H73" s="988"/>
      <c r="I73" s="988"/>
      <c r="J73" s="988"/>
      <c r="K73" s="988"/>
      <c r="L73" s="988"/>
      <c r="M73" s="988"/>
      <c r="N73" s="988"/>
      <c r="O73" s="988"/>
      <c r="P73" s="989"/>
      <c r="Q73" s="990">
        <v>59</v>
      </c>
      <c r="R73" s="984"/>
      <c r="S73" s="984"/>
      <c r="T73" s="984"/>
      <c r="U73" s="984"/>
      <c r="V73" s="984">
        <v>48</v>
      </c>
      <c r="W73" s="984"/>
      <c r="X73" s="984"/>
      <c r="Y73" s="984"/>
      <c r="Z73" s="984"/>
      <c r="AA73" s="984">
        <v>11</v>
      </c>
      <c r="AB73" s="984"/>
      <c r="AC73" s="984"/>
      <c r="AD73" s="984"/>
      <c r="AE73" s="984"/>
      <c r="AF73" s="984">
        <v>11</v>
      </c>
      <c r="AG73" s="984"/>
      <c r="AH73" s="984"/>
      <c r="AI73" s="984"/>
      <c r="AJ73" s="984"/>
      <c r="AK73" s="984" t="s">
        <v>485</v>
      </c>
      <c r="AL73" s="984"/>
      <c r="AM73" s="984"/>
      <c r="AN73" s="984"/>
      <c r="AO73" s="984"/>
      <c r="AP73" s="984" t="s">
        <v>485</v>
      </c>
      <c r="AQ73" s="984"/>
      <c r="AR73" s="984"/>
      <c r="AS73" s="984"/>
      <c r="AT73" s="984"/>
      <c r="AU73" s="984" t="s">
        <v>485</v>
      </c>
      <c r="AV73" s="984"/>
      <c r="AW73" s="984"/>
      <c r="AX73" s="984"/>
      <c r="AY73" s="984"/>
      <c r="AZ73" s="985"/>
      <c r="BA73" s="985"/>
      <c r="BB73" s="985"/>
      <c r="BC73" s="985"/>
      <c r="BD73" s="986"/>
      <c r="BE73" s="223"/>
      <c r="BF73" s="223"/>
      <c r="BG73" s="223"/>
      <c r="BH73" s="223"/>
      <c r="BI73" s="223"/>
      <c r="BJ73" s="223"/>
      <c r="BK73" s="223"/>
      <c r="BL73" s="223"/>
      <c r="BM73" s="223"/>
      <c r="BN73" s="223"/>
      <c r="BO73" s="223"/>
      <c r="BP73" s="223"/>
      <c r="BQ73" s="220">
        <v>67</v>
      </c>
      <c r="BR73" s="225"/>
      <c r="BS73" s="958"/>
      <c r="BT73" s="959"/>
      <c r="BU73" s="959"/>
      <c r="BV73" s="959"/>
      <c r="BW73" s="959"/>
      <c r="BX73" s="959"/>
      <c r="BY73" s="959"/>
      <c r="BZ73" s="959"/>
      <c r="CA73" s="959"/>
      <c r="CB73" s="959"/>
      <c r="CC73" s="959"/>
      <c r="CD73" s="959"/>
      <c r="CE73" s="959"/>
      <c r="CF73" s="959"/>
      <c r="CG73" s="968"/>
      <c r="CH73" s="969"/>
      <c r="CI73" s="970"/>
      <c r="CJ73" s="970"/>
      <c r="CK73" s="970"/>
      <c r="CL73" s="971"/>
      <c r="CM73" s="969"/>
      <c r="CN73" s="970"/>
      <c r="CO73" s="970"/>
      <c r="CP73" s="970"/>
      <c r="CQ73" s="971"/>
      <c r="CR73" s="969"/>
      <c r="CS73" s="970"/>
      <c r="CT73" s="970"/>
      <c r="CU73" s="970"/>
      <c r="CV73" s="971"/>
      <c r="CW73" s="969"/>
      <c r="CX73" s="970"/>
      <c r="CY73" s="970"/>
      <c r="CZ73" s="970"/>
      <c r="DA73" s="971"/>
      <c r="DB73" s="969"/>
      <c r="DC73" s="970"/>
      <c r="DD73" s="970"/>
      <c r="DE73" s="970"/>
      <c r="DF73" s="971"/>
      <c r="DG73" s="969"/>
      <c r="DH73" s="970"/>
      <c r="DI73" s="970"/>
      <c r="DJ73" s="970"/>
      <c r="DK73" s="971"/>
      <c r="DL73" s="969"/>
      <c r="DM73" s="970"/>
      <c r="DN73" s="970"/>
      <c r="DO73" s="970"/>
      <c r="DP73" s="971"/>
      <c r="DQ73" s="969"/>
      <c r="DR73" s="970"/>
      <c r="DS73" s="970"/>
      <c r="DT73" s="970"/>
      <c r="DU73" s="971"/>
      <c r="DV73" s="958"/>
      <c r="DW73" s="959"/>
      <c r="DX73" s="959"/>
      <c r="DY73" s="959"/>
      <c r="DZ73" s="960"/>
      <c r="EA73" s="212"/>
    </row>
    <row r="74" spans="1:131" ht="26.25" customHeight="1" x14ac:dyDescent="0.15">
      <c r="A74" s="220">
        <v>7</v>
      </c>
      <c r="B74" s="987" t="s">
        <v>549</v>
      </c>
      <c r="C74" s="988"/>
      <c r="D74" s="988"/>
      <c r="E74" s="988"/>
      <c r="F74" s="988"/>
      <c r="G74" s="988"/>
      <c r="H74" s="988"/>
      <c r="I74" s="988"/>
      <c r="J74" s="988"/>
      <c r="K74" s="988"/>
      <c r="L74" s="988"/>
      <c r="M74" s="988"/>
      <c r="N74" s="988"/>
      <c r="O74" s="988"/>
      <c r="P74" s="989"/>
      <c r="Q74" s="990">
        <v>155</v>
      </c>
      <c r="R74" s="984"/>
      <c r="S74" s="984"/>
      <c r="T74" s="984"/>
      <c r="U74" s="984"/>
      <c r="V74" s="984">
        <v>152</v>
      </c>
      <c r="W74" s="984"/>
      <c r="X74" s="984"/>
      <c r="Y74" s="984"/>
      <c r="Z74" s="984"/>
      <c r="AA74" s="984">
        <v>3167</v>
      </c>
      <c r="AB74" s="984"/>
      <c r="AC74" s="984"/>
      <c r="AD74" s="984"/>
      <c r="AE74" s="984"/>
      <c r="AF74" s="984">
        <v>3167</v>
      </c>
      <c r="AG74" s="984"/>
      <c r="AH74" s="984"/>
      <c r="AI74" s="984"/>
      <c r="AJ74" s="984"/>
      <c r="AK74" s="984" t="s">
        <v>485</v>
      </c>
      <c r="AL74" s="984"/>
      <c r="AM74" s="984"/>
      <c r="AN74" s="984"/>
      <c r="AO74" s="984"/>
      <c r="AP74" s="984" t="s">
        <v>485</v>
      </c>
      <c r="AQ74" s="984"/>
      <c r="AR74" s="984"/>
      <c r="AS74" s="984"/>
      <c r="AT74" s="984"/>
      <c r="AU74" s="984" t="s">
        <v>485</v>
      </c>
      <c r="AV74" s="984"/>
      <c r="AW74" s="984"/>
      <c r="AX74" s="984"/>
      <c r="AY74" s="984"/>
      <c r="AZ74" s="985"/>
      <c r="BA74" s="985"/>
      <c r="BB74" s="985"/>
      <c r="BC74" s="985"/>
      <c r="BD74" s="986"/>
      <c r="BE74" s="223"/>
      <c r="BF74" s="223"/>
      <c r="BG74" s="223"/>
      <c r="BH74" s="223"/>
      <c r="BI74" s="223"/>
      <c r="BJ74" s="223"/>
      <c r="BK74" s="223"/>
      <c r="BL74" s="223"/>
      <c r="BM74" s="223"/>
      <c r="BN74" s="223"/>
      <c r="BO74" s="223"/>
      <c r="BP74" s="223"/>
      <c r="BQ74" s="220">
        <v>68</v>
      </c>
      <c r="BR74" s="225"/>
      <c r="BS74" s="958"/>
      <c r="BT74" s="959"/>
      <c r="BU74" s="959"/>
      <c r="BV74" s="959"/>
      <c r="BW74" s="959"/>
      <c r="BX74" s="959"/>
      <c r="BY74" s="959"/>
      <c r="BZ74" s="959"/>
      <c r="CA74" s="959"/>
      <c r="CB74" s="959"/>
      <c r="CC74" s="959"/>
      <c r="CD74" s="959"/>
      <c r="CE74" s="959"/>
      <c r="CF74" s="959"/>
      <c r="CG74" s="968"/>
      <c r="CH74" s="969"/>
      <c r="CI74" s="970"/>
      <c r="CJ74" s="970"/>
      <c r="CK74" s="970"/>
      <c r="CL74" s="971"/>
      <c r="CM74" s="969"/>
      <c r="CN74" s="970"/>
      <c r="CO74" s="970"/>
      <c r="CP74" s="970"/>
      <c r="CQ74" s="971"/>
      <c r="CR74" s="969"/>
      <c r="CS74" s="970"/>
      <c r="CT74" s="970"/>
      <c r="CU74" s="970"/>
      <c r="CV74" s="971"/>
      <c r="CW74" s="969"/>
      <c r="CX74" s="970"/>
      <c r="CY74" s="970"/>
      <c r="CZ74" s="970"/>
      <c r="DA74" s="971"/>
      <c r="DB74" s="969"/>
      <c r="DC74" s="970"/>
      <c r="DD74" s="970"/>
      <c r="DE74" s="970"/>
      <c r="DF74" s="971"/>
      <c r="DG74" s="969"/>
      <c r="DH74" s="970"/>
      <c r="DI74" s="970"/>
      <c r="DJ74" s="970"/>
      <c r="DK74" s="971"/>
      <c r="DL74" s="969"/>
      <c r="DM74" s="970"/>
      <c r="DN74" s="970"/>
      <c r="DO74" s="970"/>
      <c r="DP74" s="971"/>
      <c r="DQ74" s="969"/>
      <c r="DR74" s="970"/>
      <c r="DS74" s="970"/>
      <c r="DT74" s="970"/>
      <c r="DU74" s="971"/>
      <c r="DV74" s="958"/>
      <c r="DW74" s="959"/>
      <c r="DX74" s="959"/>
      <c r="DY74" s="959"/>
      <c r="DZ74" s="960"/>
      <c r="EA74" s="212"/>
    </row>
    <row r="75" spans="1:131" ht="26.25" customHeight="1" x14ac:dyDescent="0.15">
      <c r="A75" s="220">
        <v>8</v>
      </c>
      <c r="B75" s="987"/>
      <c r="C75" s="988"/>
      <c r="D75" s="988"/>
      <c r="E75" s="988"/>
      <c r="F75" s="988"/>
      <c r="G75" s="988"/>
      <c r="H75" s="988"/>
      <c r="I75" s="988"/>
      <c r="J75" s="988"/>
      <c r="K75" s="988"/>
      <c r="L75" s="988"/>
      <c r="M75" s="988"/>
      <c r="N75" s="988"/>
      <c r="O75" s="988"/>
      <c r="P75" s="989"/>
      <c r="Q75" s="991"/>
      <c r="R75" s="992"/>
      <c r="S75" s="992"/>
      <c r="T75" s="992"/>
      <c r="U75" s="993"/>
      <c r="V75" s="994"/>
      <c r="W75" s="992"/>
      <c r="X75" s="992"/>
      <c r="Y75" s="992"/>
      <c r="Z75" s="993"/>
      <c r="AA75" s="994"/>
      <c r="AB75" s="992"/>
      <c r="AC75" s="992"/>
      <c r="AD75" s="992"/>
      <c r="AE75" s="993"/>
      <c r="AF75" s="994"/>
      <c r="AG75" s="992"/>
      <c r="AH75" s="992"/>
      <c r="AI75" s="992"/>
      <c r="AJ75" s="993"/>
      <c r="AK75" s="994"/>
      <c r="AL75" s="992"/>
      <c r="AM75" s="992"/>
      <c r="AN75" s="992"/>
      <c r="AO75" s="993"/>
      <c r="AP75" s="994"/>
      <c r="AQ75" s="992"/>
      <c r="AR75" s="992"/>
      <c r="AS75" s="992"/>
      <c r="AT75" s="993"/>
      <c r="AU75" s="994"/>
      <c r="AV75" s="992"/>
      <c r="AW75" s="992"/>
      <c r="AX75" s="992"/>
      <c r="AY75" s="993"/>
      <c r="AZ75" s="985"/>
      <c r="BA75" s="985"/>
      <c r="BB75" s="985"/>
      <c r="BC75" s="985"/>
      <c r="BD75" s="986"/>
      <c r="BE75" s="223"/>
      <c r="BF75" s="223"/>
      <c r="BG75" s="223"/>
      <c r="BH75" s="223"/>
      <c r="BI75" s="223"/>
      <c r="BJ75" s="223"/>
      <c r="BK75" s="223"/>
      <c r="BL75" s="223"/>
      <c r="BM75" s="223"/>
      <c r="BN75" s="223"/>
      <c r="BO75" s="223"/>
      <c r="BP75" s="223"/>
      <c r="BQ75" s="220">
        <v>69</v>
      </c>
      <c r="BR75" s="225"/>
      <c r="BS75" s="958"/>
      <c r="BT75" s="959"/>
      <c r="BU75" s="959"/>
      <c r="BV75" s="959"/>
      <c r="BW75" s="959"/>
      <c r="BX75" s="959"/>
      <c r="BY75" s="959"/>
      <c r="BZ75" s="959"/>
      <c r="CA75" s="959"/>
      <c r="CB75" s="959"/>
      <c r="CC75" s="959"/>
      <c r="CD75" s="959"/>
      <c r="CE75" s="959"/>
      <c r="CF75" s="959"/>
      <c r="CG75" s="968"/>
      <c r="CH75" s="969"/>
      <c r="CI75" s="970"/>
      <c r="CJ75" s="970"/>
      <c r="CK75" s="970"/>
      <c r="CL75" s="971"/>
      <c r="CM75" s="969"/>
      <c r="CN75" s="970"/>
      <c r="CO75" s="970"/>
      <c r="CP75" s="970"/>
      <c r="CQ75" s="971"/>
      <c r="CR75" s="969"/>
      <c r="CS75" s="970"/>
      <c r="CT75" s="970"/>
      <c r="CU75" s="970"/>
      <c r="CV75" s="971"/>
      <c r="CW75" s="969"/>
      <c r="CX75" s="970"/>
      <c r="CY75" s="970"/>
      <c r="CZ75" s="970"/>
      <c r="DA75" s="971"/>
      <c r="DB75" s="969"/>
      <c r="DC75" s="970"/>
      <c r="DD75" s="970"/>
      <c r="DE75" s="970"/>
      <c r="DF75" s="971"/>
      <c r="DG75" s="969"/>
      <c r="DH75" s="970"/>
      <c r="DI75" s="970"/>
      <c r="DJ75" s="970"/>
      <c r="DK75" s="971"/>
      <c r="DL75" s="969"/>
      <c r="DM75" s="970"/>
      <c r="DN75" s="970"/>
      <c r="DO75" s="970"/>
      <c r="DP75" s="971"/>
      <c r="DQ75" s="969"/>
      <c r="DR75" s="970"/>
      <c r="DS75" s="970"/>
      <c r="DT75" s="970"/>
      <c r="DU75" s="971"/>
      <c r="DV75" s="958"/>
      <c r="DW75" s="959"/>
      <c r="DX75" s="959"/>
      <c r="DY75" s="959"/>
      <c r="DZ75" s="960"/>
      <c r="EA75" s="212"/>
    </row>
    <row r="76" spans="1:131" ht="26.25" customHeight="1" x14ac:dyDescent="0.15">
      <c r="A76" s="220">
        <v>9</v>
      </c>
      <c r="B76" s="987"/>
      <c r="C76" s="988"/>
      <c r="D76" s="988"/>
      <c r="E76" s="988"/>
      <c r="F76" s="988"/>
      <c r="G76" s="988"/>
      <c r="H76" s="988"/>
      <c r="I76" s="988"/>
      <c r="J76" s="988"/>
      <c r="K76" s="988"/>
      <c r="L76" s="988"/>
      <c r="M76" s="988"/>
      <c r="N76" s="988"/>
      <c r="O76" s="988"/>
      <c r="P76" s="989"/>
      <c r="Q76" s="991"/>
      <c r="R76" s="992"/>
      <c r="S76" s="992"/>
      <c r="T76" s="992"/>
      <c r="U76" s="993"/>
      <c r="V76" s="994"/>
      <c r="W76" s="992"/>
      <c r="X76" s="992"/>
      <c r="Y76" s="992"/>
      <c r="Z76" s="993"/>
      <c r="AA76" s="994"/>
      <c r="AB76" s="992"/>
      <c r="AC76" s="992"/>
      <c r="AD76" s="992"/>
      <c r="AE76" s="993"/>
      <c r="AF76" s="994"/>
      <c r="AG76" s="992"/>
      <c r="AH76" s="992"/>
      <c r="AI76" s="992"/>
      <c r="AJ76" s="993"/>
      <c r="AK76" s="994"/>
      <c r="AL76" s="992"/>
      <c r="AM76" s="992"/>
      <c r="AN76" s="992"/>
      <c r="AO76" s="993"/>
      <c r="AP76" s="994"/>
      <c r="AQ76" s="992"/>
      <c r="AR76" s="992"/>
      <c r="AS76" s="992"/>
      <c r="AT76" s="993"/>
      <c r="AU76" s="994"/>
      <c r="AV76" s="992"/>
      <c r="AW76" s="992"/>
      <c r="AX76" s="992"/>
      <c r="AY76" s="993"/>
      <c r="AZ76" s="985"/>
      <c r="BA76" s="985"/>
      <c r="BB76" s="985"/>
      <c r="BC76" s="985"/>
      <c r="BD76" s="986"/>
      <c r="BE76" s="223"/>
      <c r="BF76" s="223"/>
      <c r="BG76" s="223"/>
      <c r="BH76" s="223"/>
      <c r="BI76" s="223"/>
      <c r="BJ76" s="223"/>
      <c r="BK76" s="223"/>
      <c r="BL76" s="223"/>
      <c r="BM76" s="223"/>
      <c r="BN76" s="223"/>
      <c r="BO76" s="223"/>
      <c r="BP76" s="223"/>
      <c r="BQ76" s="220">
        <v>70</v>
      </c>
      <c r="BR76" s="225"/>
      <c r="BS76" s="958"/>
      <c r="BT76" s="959"/>
      <c r="BU76" s="959"/>
      <c r="BV76" s="959"/>
      <c r="BW76" s="959"/>
      <c r="BX76" s="959"/>
      <c r="BY76" s="959"/>
      <c r="BZ76" s="959"/>
      <c r="CA76" s="959"/>
      <c r="CB76" s="959"/>
      <c r="CC76" s="959"/>
      <c r="CD76" s="959"/>
      <c r="CE76" s="959"/>
      <c r="CF76" s="959"/>
      <c r="CG76" s="968"/>
      <c r="CH76" s="969"/>
      <c r="CI76" s="970"/>
      <c r="CJ76" s="970"/>
      <c r="CK76" s="970"/>
      <c r="CL76" s="971"/>
      <c r="CM76" s="969"/>
      <c r="CN76" s="970"/>
      <c r="CO76" s="970"/>
      <c r="CP76" s="970"/>
      <c r="CQ76" s="971"/>
      <c r="CR76" s="969"/>
      <c r="CS76" s="970"/>
      <c r="CT76" s="970"/>
      <c r="CU76" s="970"/>
      <c r="CV76" s="971"/>
      <c r="CW76" s="969"/>
      <c r="CX76" s="970"/>
      <c r="CY76" s="970"/>
      <c r="CZ76" s="970"/>
      <c r="DA76" s="971"/>
      <c r="DB76" s="969"/>
      <c r="DC76" s="970"/>
      <c r="DD76" s="970"/>
      <c r="DE76" s="970"/>
      <c r="DF76" s="971"/>
      <c r="DG76" s="969"/>
      <c r="DH76" s="970"/>
      <c r="DI76" s="970"/>
      <c r="DJ76" s="970"/>
      <c r="DK76" s="971"/>
      <c r="DL76" s="969"/>
      <c r="DM76" s="970"/>
      <c r="DN76" s="970"/>
      <c r="DO76" s="970"/>
      <c r="DP76" s="971"/>
      <c r="DQ76" s="969"/>
      <c r="DR76" s="970"/>
      <c r="DS76" s="970"/>
      <c r="DT76" s="970"/>
      <c r="DU76" s="971"/>
      <c r="DV76" s="958"/>
      <c r="DW76" s="959"/>
      <c r="DX76" s="959"/>
      <c r="DY76" s="959"/>
      <c r="DZ76" s="960"/>
      <c r="EA76" s="212"/>
    </row>
    <row r="77" spans="1:131" ht="26.25" customHeight="1" x14ac:dyDescent="0.15">
      <c r="A77" s="220">
        <v>10</v>
      </c>
      <c r="B77" s="987"/>
      <c r="C77" s="988"/>
      <c r="D77" s="988"/>
      <c r="E77" s="988"/>
      <c r="F77" s="988"/>
      <c r="G77" s="988"/>
      <c r="H77" s="988"/>
      <c r="I77" s="988"/>
      <c r="J77" s="988"/>
      <c r="K77" s="988"/>
      <c r="L77" s="988"/>
      <c r="M77" s="988"/>
      <c r="N77" s="988"/>
      <c r="O77" s="988"/>
      <c r="P77" s="989"/>
      <c r="Q77" s="991"/>
      <c r="R77" s="992"/>
      <c r="S77" s="992"/>
      <c r="T77" s="992"/>
      <c r="U77" s="993"/>
      <c r="V77" s="994"/>
      <c r="W77" s="992"/>
      <c r="X77" s="992"/>
      <c r="Y77" s="992"/>
      <c r="Z77" s="993"/>
      <c r="AA77" s="994"/>
      <c r="AB77" s="992"/>
      <c r="AC77" s="992"/>
      <c r="AD77" s="992"/>
      <c r="AE77" s="993"/>
      <c r="AF77" s="994"/>
      <c r="AG77" s="992"/>
      <c r="AH77" s="992"/>
      <c r="AI77" s="992"/>
      <c r="AJ77" s="993"/>
      <c r="AK77" s="994"/>
      <c r="AL77" s="992"/>
      <c r="AM77" s="992"/>
      <c r="AN77" s="992"/>
      <c r="AO77" s="993"/>
      <c r="AP77" s="994"/>
      <c r="AQ77" s="992"/>
      <c r="AR77" s="992"/>
      <c r="AS77" s="992"/>
      <c r="AT77" s="993"/>
      <c r="AU77" s="994"/>
      <c r="AV77" s="992"/>
      <c r="AW77" s="992"/>
      <c r="AX77" s="992"/>
      <c r="AY77" s="993"/>
      <c r="AZ77" s="985"/>
      <c r="BA77" s="985"/>
      <c r="BB77" s="985"/>
      <c r="BC77" s="985"/>
      <c r="BD77" s="986"/>
      <c r="BE77" s="223"/>
      <c r="BF77" s="223"/>
      <c r="BG77" s="223"/>
      <c r="BH77" s="223"/>
      <c r="BI77" s="223"/>
      <c r="BJ77" s="223"/>
      <c r="BK77" s="223"/>
      <c r="BL77" s="223"/>
      <c r="BM77" s="223"/>
      <c r="BN77" s="223"/>
      <c r="BO77" s="223"/>
      <c r="BP77" s="223"/>
      <c r="BQ77" s="220">
        <v>71</v>
      </c>
      <c r="BR77" s="225"/>
      <c r="BS77" s="958"/>
      <c r="BT77" s="959"/>
      <c r="BU77" s="959"/>
      <c r="BV77" s="959"/>
      <c r="BW77" s="959"/>
      <c r="BX77" s="959"/>
      <c r="BY77" s="959"/>
      <c r="BZ77" s="959"/>
      <c r="CA77" s="959"/>
      <c r="CB77" s="959"/>
      <c r="CC77" s="959"/>
      <c r="CD77" s="959"/>
      <c r="CE77" s="959"/>
      <c r="CF77" s="959"/>
      <c r="CG77" s="968"/>
      <c r="CH77" s="969"/>
      <c r="CI77" s="970"/>
      <c r="CJ77" s="970"/>
      <c r="CK77" s="970"/>
      <c r="CL77" s="971"/>
      <c r="CM77" s="969"/>
      <c r="CN77" s="970"/>
      <c r="CO77" s="970"/>
      <c r="CP77" s="970"/>
      <c r="CQ77" s="971"/>
      <c r="CR77" s="969"/>
      <c r="CS77" s="970"/>
      <c r="CT77" s="970"/>
      <c r="CU77" s="970"/>
      <c r="CV77" s="971"/>
      <c r="CW77" s="969"/>
      <c r="CX77" s="970"/>
      <c r="CY77" s="970"/>
      <c r="CZ77" s="970"/>
      <c r="DA77" s="971"/>
      <c r="DB77" s="969"/>
      <c r="DC77" s="970"/>
      <c r="DD77" s="970"/>
      <c r="DE77" s="970"/>
      <c r="DF77" s="971"/>
      <c r="DG77" s="969"/>
      <c r="DH77" s="970"/>
      <c r="DI77" s="970"/>
      <c r="DJ77" s="970"/>
      <c r="DK77" s="971"/>
      <c r="DL77" s="969"/>
      <c r="DM77" s="970"/>
      <c r="DN77" s="970"/>
      <c r="DO77" s="970"/>
      <c r="DP77" s="971"/>
      <c r="DQ77" s="969"/>
      <c r="DR77" s="970"/>
      <c r="DS77" s="970"/>
      <c r="DT77" s="970"/>
      <c r="DU77" s="971"/>
      <c r="DV77" s="958"/>
      <c r="DW77" s="959"/>
      <c r="DX77" s="959"/>
      <c r="DY77" s="959"/>
      <c r="DZ77" s="960"/>
      <c r="EA77" s="212"/>
    </row>
    <row r="78" spans="1:131" ht="26.25" customHeight="1" x14ac:dyDescent="0.15">
      <c r="A78" s="220">
        <v>11</v>
      </c>
      <c r="B78" s="987"/>
      <c r="C78" s="988"/>
      <c r="D78" s="988"/>
      <c r="E78" s="988"/>
      <c r="F78" s="988"/>
      <c r="G78" s="988"/>
      <c r="H78" s="988"/>
      <c r="I78" s="988"/>
      <c r="J78" s="988"/>
      <c r="K78" s="988"/>
      <c r="L78" s="988"/>
      <c r="M78" s="988"/>
      <c r="N78" s="988"/>
      <c r="O78" s="988"/>
      <c r="P78" s="989"/>
      <c r="Q78" s="990"/>
      <c r="R78" s="984"/>
      <c r="S78" s="984"/>
      <c r="T78" s="984"/>
      <c r="U78" s="984"/>
      <c r="V78" s="984"/>
      <c r="W78" s="984"/>
      <c r="X78" s="984"/>
      <c r="Y78" s="984"/>
      <c r="Z78" s="984"/>
      <c r="AA78" s="984"/>
      <c r="AB78" s="984"/>
      <c r="AC78" s="984"/>
      <c r="AD78" s="984"/>
      <c r="AE78" s="984"/>
      <c r="AF78" s="984"/>
      <c r="AG78" s="984"/>
      <c r="AH78" s="984"/>
      <c r="AI78" s="984"/>
      <c r="AJ78" s="984"/>
      <c r="AK78" s="984"/>
      <c r="AL78" s="984"/>
      <c r="AM78" s="984"/>
      <c r="AN78" s="984"/>
      <c r="AO78" s="984"/>
      <c r="AP78" s="984"/>
      <c r="AQ78" s="984"/>
      <c r="AR78" s="984"/>
      <c r="AS78" s="984"/>
      <c r="AT78" s="984"/>
      <c r="AU78" s="984"/>
      <c r="AV78" s="984"/>
      <c r="AW78" s="984"/>
      <c r="AX78" s="984"/>
      <c r="AY78" s="984"/>
      <c r="AZ78" s="985"/>
      <c r="BA78" s="985"/>
      <c r="BB78" s="985"/>
      <c r="BC78" s="985"/>
      <c r="BD78" s="986"/>
      <c r="BE78" s="223"/>
      <c r="BF78" s="223"/>
      <c r="BG78" s="223"/>
      <c r="BH78" s="223"/>
      <c r="BI78" s="223"/>
      <c r="BJ78" s="212"/>
      <c r="BK78" s="212"/>
      <c r="BL78" s="212"/>
      <c r="BM78" s="212"/>
      <c r="BN78" s="212"/>
      <c r="BO78" s="223"/>
      <c r="BP78" s="223"/>
      <c r="BQ78" s="220">
        <v>72</v>
      </c>
      <c r="BR78" s="225"/>
      <c r="BS78" s="958"/>
      <c r="BT78" s="959"/>
      <c r="BU78" s="959"/>
      <c r="BV78" s="959"/>
      <c r="BW78" s="959"/>
      <c r="BX78" s="959"/>
      <c r="BY78" s="959"/>
      <c r="BZ78" s="959"/>
      <c r="CA78" s="959"/>
      <c r="CB78" s="959"/>
      <c r="CC78" s="959"/>
      <c r="CD78" s="959"/>
      <c r="CE78" s="959"/>
      <c r="CF78" s="959"/>
      <c r="CG78" s="968"/>
      <c r="CH78" s="969"/>
      <c r="CI78" s="970"/>
      <c r="CJ78" s="970"/>
      <c r="CK78" s="970"/>
      <c r="CL78" s="971"/>
      <c r="CM78" s="969"/>
      <c r="CN78" s="970"/>
      <c r="CO78" s="970"/>
      <c r="CP78" s="970"/>
      <c r="CQ78" s="971"/>
      <c r="CR78" s="969"/>
      <c r="CS78" s="970"/>
      <c r="CT78" s="970"/>
      <c r="CU78" s="970"/>
      <c r="CV78" s="971"/>
      <c r="CW78" s="969"/>
      <c r="CX78" s="970"/>
      <c r="CY78" s="970"/>
      <c r="CZ78" s="970"/>
      <c r="DA78" s="971"/>
      <c r="DB78" s="969"/>
      <c r="DC78" s="970"/>
      <c r="DD78" s="970"/>
      <c r="DE78" s="970"/>
      <c r="DF78" s="971"/>
      <c r="DG78" s="969"/>
      <c r="DH78" s="970"/>
      <c r="DI78" s="970"/>
      <c r="DJ78" s="970"/>
      <c r="DK78" s="971"/>
      <c r="DL78" s="969"/>
      <c r="DM78" s="970"/>
      <c r="DN78" s="970"/>
      <c r="DO78" s="970"/>
      <c r="DP78" s="971"/>
      <c r="DQ78" s="969"/>
      <c r="DR78" s="970"/>
      <c r="DS78" s="970"/>
      <c r="DT78" s="970"/>
      <c r="DU78" s="971"/>
      <c r="DV78" s="958"/>
      <c r="DW78" s="959"/>
      <c r="DX78" s="959"/>
      <c r="DY78" s="959"/>
      <c r="DZ78" s="960"/>
      <c r="EA78" s="212"/>
    </row>
    <row r="79" spans="1:131" ht="26.25" customHeight="1" x14ac:dyDescent="0.15">
      <c r="A79" s="220">
        <v>12</v>
      </c>
      <c r="B79" s="987"/>
      <c r="C79" s="988"/>
      <c r="D79" s="988"/>
      <c r="E79" s="988"/>
      <c r="F79" s="988"/>
      <c r="G79" s="988"/>
      <c r="H79" s="988"/>
      <c r="I79" s="988"/>
      <c r="J79" s="988"/>
      <c r="K79" s="988"/>
      <c r="L79" s="988"/>
      <c r="M79" s="988"/>
      <c r="N79" s="988"/>
      <c r="O79" s="988"/>
      <c r="P79" s="989"/>
      <c r="Q79" s="990"/>
      <c r="R79" s="984"/>
      <c r="S79" s="984"/>
      <c r="T79" s="984"/>
      <c r="U79" s="984"/>
      <c r="V79" s="984"/>
      <c r="W79" s="984"/>
      <c r="X79" s="984"/>
      <c r="Y79" s="984"/>
      <c r="Z79" s="984"/>
      <c r="AA79" s="984"/>
      <c r="AB79" s="984"/>
      <c r="AC79" s="984"/>
      <c r="AD79" s="984"/>
      <c r="AE79" s="984"/>
      <c r="AF79" s="984"/>
      <c r="AG79" s="984"/>
      <c r="AH79" s="984"/>
      <c r="AI79" s="984"/>
      <c r="AJ79" s="984"/>
      <c r="AK79" s="984"/>
      <c r="AL79" s="984"/>
      <c r="AM79" s="984"/>
      <c r="AN79" s="984"/>
      <c r="AO79" s="984"/>
      <c r="AP79" s="984"/>
      <c r="AQ79" s="984"/>
      <c r="AR79" s="984"/>
      <c r="AS79" s="984"/>
      <c r="AT79" s="984"/>
      <c r="AU79" s="984"/>
      <c r="AV79" s="984"/>
      <c r="AW79" s="984"/>
      <c r="AX79" s="984"/>
      <c r="AY79" s="984"/>
      <c r="AZ79" s="985"/>
      <c r="BA79" s="985"/>
      <c r="BB79" s="985"/>
      <c r="BC79" s="985"/>
      <c r="BD79" s="986"/>
      <c r="BE79" s="223"/>
      <c r="BF79" s="223"/>
      <c r="BG79" s="223"/>
      <c r="BH79" s="223"/>
      <c r="BI79" s="223"/>
      <c r="BJ79" s="212"/>
      <c r="BK79" s="212"/>
      <c r="BL79" s="212"/>
      <c r="BM79" s="212"/>
      <c r="BN79" s="212"/>
      <c r="BO79" s="223"/>
      <c r="BP79" s="223"/>
      <c r="BQ79" s="220">
        <v>73</v>
      </c>
      <c r="BR79" s="225"/>
      <c r="BS79" s="958"/>
      <c r="BT79" s="959"/>
      <c r="BU79" s="959"/>
      <c r="BV79" s="959"/>
      <c r="BW79" s="959"/>
      <c r="BX79" s="959"/>
      <c r="BY79" s="959"/>
      <c r="BZ79" s="959"/>
      <c r="CA79" s="959"/>
      <c r="CB79" s="959"/>
      <c r="CC79" s="959"/>
      <c r="CD79" s="959"/>
      <c r="CE79" s="959"/>
      <c r="CF79" s="959"/>
      <c r="CG79" s="968"/>
      <c r="CH79" s="969"/>
      <c r="CI79" s="970"/>
      <c r="CJ79" s="970"/>
      <c r="CK79" s="970"/>
      <c r="CL79" s="971"/>
      <c r="CM79" s="969"/>
      <c r="CN79" s="970"/>
      <c r="CO79" s="970"/>
      <c r="CP79" s="970"/>
      <c r="CQ79" s="971"/>
      <c r="CR79" s="969"/>
      <c r="CS79" s="970"/>
      <c r="CT79" s="970"/>
      <c r="CU79" s="970"/>
      <c r="CV79" s="971"/>
      <c r="CW79" s="969"/>
      <c r="CX79" s="970"/>
      <c r="CY79" s="970"/>
      <c r="CZ79" s="970"/>
      <c r="DA79" s="971"/>
      <c r="DB79" s="969"/>
      <c r="DC79" s="970"/>
      <c r="DD79" s="970"/>
      <c r="DE79" s="970"/>
      <c r="DF79" s="971"/>
      <c r="DG79" s="969"/>
      <c r="DH79" s="970"/>
      <c r="DI79" s="970"/>
      <c r="DJ79" s="970"/>
      <c r="DK79" s="971"/>
      <c r="DL79" s="969"/>
      <c r="DM79" s="970"/>
      <c r="DN79" s="970"/>
      <c r="DO79" s="970"/>
      <c r="DP79" s="971"/>
      <c r="DQ79" s="969"/>
      <c r="DR79" s="970"/>
      <c r="DS79" s="970"/>
      <c r="DT79" s="970"/>
      <c r="DU79" s="971"/>
      <c r="DV79" s="958"/>
      <c r="DW79" s="959"/>
      <c r="DX79" s="959"/>
      <c r="DY79" s="959"/>
      <c r="DZ79" s="960"/>
      <c r="EA79" s="212"/>
    </row>
    <row r="80" spans="1:131" ht="26.25" customHeight="1" x14ac:dyDescent="0.15">
      <c r="A80" s="220">
        <v>13</v>
      </c>
      <c r="B80" s="987"/>
      <c r="C80" s="988"/>
      <c r="D80" s="988"/>
      <c r="E80" s="988"/>
      <c r="F80" s="988"/>
      <c r="G80" s="988"/>
      <c r="H80" s="988"/>
      <c r="I80" s="988"/>
      <c r="J80" s="988"/>
      <c r="K80" s="988"/>
      <c r="L80" s="988"/>
      <c r="M80" s="988"/>
      <c r="N80" s="988"/>
      <c r="O80" s="988"/>
      <c r="P80" s="989"/>
      <c r="Q80" s="990"/>
      <c r="R80" s="984"/>
      <c r="S80" s="984"/>
      <c r="T80" s="984"/>
      <c r="U80" s="984"/>
      <c r="V80" s="984"/>
      <c r="W80" s="984"/>
      <c r="X80" s="984"/>
      <c r="Y80" s="984"/>
      <c r="Z80" s="984"/>
      <c r="AA80" s="984"/>
      <c r="AB80" s="984"/>
      <c r="AC80" s="984"/>
      <c r="AD80" s="984"/>
      <c r="AE80" s="984"/>
      <c r="AF80" s="984"/>
      <c r="AG80" s="984"/>
      <c r="AH80" s="984"/>
      <c r="AI80" s="984"/>
      <c r="AJ80" s="984"/>
      <c r="AK80" s="984"/>
      <c r="AL80" s="984"/>
      <c r="AM80" s="984"/>
      <c r="AN80" s="984"/>
      <c r="AO80" s="984"/>
      <c r="AP80" s="984"/>
      <c r="AQ80" s="984"/>
      <c r="AR80" s="984"/>
      <c r="AS80" s="984"/>
      <c r="AT80" s="984"/>
      <c r="AU80" s="984"/>
      <c r="AV80" s="984"/>
      <c r="AW80" s="984"/>
      <c r="AX80" s="984"/>
      <c r="AY80" s="984"/>
      <c r="AZ80" s="985"/>
      <c r="BA80" s="985"/>
      <c r="BB80" s="985"/>
      <c r="BC80" s="985"/>
      <c r="BD80" s="986"/>
      <c r="BE80" s="223"/>
      <c r="BF80" s="223"/>
      <c r="BG80" s="223"/>
      <c r="BH80" s="223"/>
      <c r="BI80" s="223"/>
      <c r="BJ80" s="223"/>
      <c r="BK80" s="223"/>
      <c r="BL80" s="223"/>
      <c r="BM80" s="223"/>
      <c r="BN80" s="223"/>
      <c r="BO80" s="223"/>
      <c r="BP80" s="223"/>
      <c r="BQ80" s="220">
        <v>74</v>
      </c>
      <c r="BR80" s="225"/>
      <c r="BS80" s="958"/>
      <c r="BT80" s="959"/>
      <c r="BU80" s="959"/>
      <c r="BV80" s="959"/>
      <c r="BW80" s="959"/>
      <c r="BX80" s="959"/>
      <c r="BY80" s="959"/>
      <c r="BZ80" s="959"/>
      <c r="CA80" s="959"/>
      <c r="CB80" s="959"/>
      <c r="CC80" s="959"/>
      <c r="CD80" s="959"/>
      <c r="CE80" s="959"/>
      <c r="CF80" s="959"/>
      <c r="CG80" s="968"/>
      <c r="CH80" s="969"/>
      <c r="CI80" s="970"/>
      <c r="CJ80" s="970"/>
      <c r="CK80" s="970"/>
      <c r="CL80" s="971"/>
      <c r="CM80" s="969"/>
      <c r="CN80" s="970"/>
      <c r="CO80" s="970"/>
      <c r="CP80" s="970"/>
      <c r="CQ80" s="971"/>
      <c r="CR80" s="969"/>
      <c r="CS80" s="970"/>
      <c r="CT80" s="970"/>
      <c r="CU80" s="970"/>
      <c r="CV80" s="971"/>
      <c r="CW80" s="969"/>
      <c r="CX80" s="970"/>
      <c r="CY80" s="970"/>
      <c r="CZ80" s="970"/>
      <c r="DA80" s="971"/>
      <c r="DB80" s="969"/>
      <c r="DC80" s="970"/>
      <c r="DD80" s="970"/>
      <c r="DE80" s="970"/>
      <c r="DF80" s="971"/>
      <c r="DG80" s="969"/>
      <c r="DH80" s="970"/>
      <c r="DI80" s="970"/>
      <c r="DJ80" s="970"/>
      <c r="DK80" s="971"/>
      <c r="DL80" s="969"/>
      <c r="DM80" s="970"/>
      <c r="DN80" s="970"/>
      <c r="DO80" s="970"/>
      <c r="DP80" s="971"/>
      <c r="DQ80" s="969"/>
      <c r="DR80" s="970"/>
      <c r="DS80" s="970"/>
      <c r="DT80" s="970"/>
      <c r="DU80" s="971"/>
      <c r="DV80" s="958"/>
      <c r="DW80" s="959"/>
      <c r="DX80" s="959"/>
      <c r="DY80" s="959"/>
      <c r="DZ80" s="960"/>
      <c r="EA80" s="212"/>
    </row>
    <row r="81" spans="1:131" ht="26.25" customHeight="1" x14ac:dyDescent="0.15">
      <c r="A81" s="220">
        <v>14</v>
      </c>
      <c r="B81" s="987"/>
      <c r="C81" s="988"/>
      <c r="D81" s="988"/>
      <c r="E81" s="988"/>
      <c r="F81" s="988"/>
      <c r="G81" s="988"/>
      <c r="H81" s="988"/>
      <c r="I81" s="988"/>
      <c r="J81" s="988"/>
      <c r="K81" s="988"/>
      <c r="L81" s="988"/>
      <c r="M81" s="988"/>
      <c r="N81" s="988"/>
      <c r="O81" s="988"/>
      <c r="P81" s="989"/>
      <c r="Q81" s="990"/>
      <c r="R81" s="984"/>
      <c r="S81" s="984"/>
      <c r="T81" s="984"/>
      <c r="U81" s="984"/>
      <c r="V81" s="984"/>
      <c r="W81" s="984"/>
      <c r="X81" s="984"/>
      <c r="Y81" s="984"/>
      <c r="Z81" s="984"/>
      <c r="AA81" s="984"/>
      <c r="AB81" s="984"/>
      <c r="AC81" s="984"/>
      <c r="AD81" s="984"/>
      <c r="AE81" s="984"/>
      <c r="AF81" s="984"/>
      <c r="AG81" s="984"/>
      <c r="AH81" s="984"/>
      <c r="AI81" s="984"/>
      <c r="AJ81" s="984"/>
      <c r="AK81" s="984"/>
      <c r="AL81" s="984"/>
      <c r="AM81" s="984"/>
      <c r="AN81" s="984"/>
      <c r="AO81" s="984"/>
      <c r="AP81" s="984"/>
      <c r="AQ81" s="984"/>
      <c r="AR81" s="984"/>
      <c r="AS81" s="984"/>
      <c r="AT81" s="984"/>
      <c r="AU81" s="984"/>
      <c r="AV81" s="984"/>
      <c r="AW81" s="984"/>
      <c r="AX81" s="984"/>
      <c r="AY81" s="984"/>
      <c r="AZ81" s="985"/>
      <c r="BA81" s="985"/>
      <c r="BB81" s="985"/>
      <c r="BC81" s="985"/>
      <c r="BD81" s="986"/>
      <c r="BE81" s="223"/>
      <c r="BF81" s="223"/>
      <c r="BG81" s="223"/>
      <c r="BH81" s="223"/>
      <c r="BI81" s="223"/>
      <c r="BJ81" s="223"/>
      <c r="BK81" s="223"/>
      <c r="BL81" s="223"/>
      <c r="BM81" s="223"/>
      <c r="BN81" s="223"/>
      <c r="BO81" s="223"/>
      <c r="BP81" s="223"/>
      <c r="BQ81" s="220">
        <v>75</v>
      </c>
      <c r="BR81" s="225"/>
      <c r="BS81" s="958"/>
      <c r="BT81" s="959"/>
      <c r="BU81" s="959"/>
      <c r="BV81" s="959"/>
      <c r="BW81" s="959"/>
      <c r="BX81" s="959"/>
      <c r="BY81" s="959"/>
      <c r="BZ81" s="959"/>
      <c r="CA81" s="959"/>
      <c r="CB81" s="959"/>
      <c r="CC81" s="959"/>
      <c r="CD81" s="959"/>
      <c r="CE81" s="959"/>
      <c r="CF81" s="959"/>
      <c r="CG81" s="968"/>
      <c r="CH81" s="969"/>
      <c r="CI81" s="970"/>
      <c r="CJ81" s="970"/>
      <c r="CK81" s="970"/>
      <c r="CL81" s="971"/>
      <c r="CM81" s="969"/>
      <c r="CN81" s="970"/>
      <c r="CO81" s="970"/>
      <c r="CP81" s="970"/>
      <c r="CQ81" s="971"/>
      <c r="CR81" s="969"/>
      <c r="CS81" s="970"/>
      <c r="CT81" s="970"/>
      <c r="CU81" s="970"/>
      <c r="CV81" s="971"/>
      <c r="CW81" s="969"/>
      <c r="CX81" s="970"/>
      <c r="CY81" s="970"/>
      <c r="CZ81" s="970"/>
      <c r="DA81" s="971"/>
      <c r="DB81" s="969"/>
      <c r="DC81" s="970"/>
      <c r="DD81" s="970"/>
      <c r="DE81" s="970"/>
      <c r="DF81" s="971"/>
      <c r="DG81" s="969"/>
      <c r="DH81" s="970"/>
      <c r="DI81" s="970"/>
      <c r="DJ81" s="970"/>
      <c r="DK81" s="971"/>
      <c r="DL81" s="969"/>
      <c r="DM81" s="970"/>
      <c r="DN81" s="970"/>
      <c r="DO81" s="970"/>
      <c r="DP81" s="971"/>
      <c r="DQ81" s="969"/>
      <c r="DR81" s="970"/>
      <c r="DS81" s="970"/>
      <c r="DT81" s="970"/>
      <c r="DU81" s="971"/>
      <c r="DV81" s="958"/>
      <c r="DW81" s="959"/>
      <c r="DX81" s="959"/>
      <c r="DY81" s="959"/>
      <c r="DZ81" s="960"/>
      <c r="EA81" s="212"/>
    </row>
    <row r="82" spans="1:131" ht="26.25" customHeight="1" x14ac:dyDescent="0.15">
      <c r="A82" s="220">
        <v>15</v>
      </c>
      <c r="B82" s="987"/>
      <c r="C82" s="988"/>
      <c r="D82" s="988"/>
      <c r="E82" s="988"/>
      <c r="F82" s="988"/>
      <c r="G82" s="988"/>
      <c r="H82" s="988"/>
      <c r="I82" s="988"/>
      <c r="J82" s="988"/>
      <c r="K82" s="988"/>
      <c r="L82" s="988"/>
      <c r="M82" s="988"/>
      <c r="N82" s="988"/>
      <c r="O82" s="988"/>
      <c r="P82" s="989"/>
      <c r="Q82" s="990"/>
      <c r="R82" s="984"/>
      <c r="S82" s="984"/>
      <c r="T82" s="984"/>
      <c r="U82" s="984"/>
      <c r="V82" s="984"/>
      <c r="W82" s="984"/>
      <c r="X82" s="984"/>
      <c r="Y82" s="984"/>
      <c r="Z82" s="984"/>
      <c r="AA82" s="984"/>
      <c r="AB82" s="984"/>
      <c r="AC82" s="984"/>
      <c r="AD82" s="984"/>
      <c r="AE82" s="984"/>
      <c r="AF82" s="984"/>
      <c r="AG82" s="984"/>
      <c r="AH82" s="984"/>
      <c r="AI82" s="984"/>
      <c r="AJ82" s="984"/>
      <c r="AK82" s="984"/>
      <c r="AL82" s="984"/>
      <c r="AM82" s="984"/>
      <c r="AN82" s="984"/>
      <c r="AO82" s="984"/>
      <c r="AP82" s="984"/>
      <c r="AQ82" s="984"/>
      <c r="AR82" s="984"/>
      <c r="AS82" s="984"/>
      <c r="AT82" s="984"/>
      <c r="AU82" s="984"/>
      <c r="AV82" s="984"/>
      <c r="AW82" s="984"/>
      <c r="AX82" s="984"/>
      <c r="AY82" s="984"/>
      <c r="AZ82" s="985"/>
      <c r="BA82" s="985"/>
      <c r="BB82" s="985"/>
      <c r="BC82" s="985"/>
      <c r="BD82" s="986"/>
      <c r="BE82" s="223"/>
      <c r="BF82" s="223"/>
      <c r="BG82" s="223"/>
      <c r="BH82" s="223"/>
      <c r="BI82" s="223"/>
      <c r="BJ82" s="223"/>
      <c r="BK82" s="223"/>
      <c r="BL82" s="223"/>
      <c r="BM82" s="223"/>
      <c r="BN82" s="223"/>
      <c r="BO82" s="223"/>
      <c r="BP82" s="223"/>
      <c r="BQ82" s="220">
        <v>76</v>
      </c>
      <c r="BR82" s="225"/>
      <c r="BS82" s="958"/>
      <c r="BT82" s="959"/>
      <c r="BU82" s="959"/>
      <c r="BV82" s="959"/>
      <c r="BW82" s="959"/>
      <c r="BX82" s="959"/>
      <c r="BY82" s="959"/>
      <c r="BZ82" s="959"/>
      <c r="CA82" s="959"/>
      <c r="CB82" s="959"/>
      <c r="CC82" s="959"/>
      <c r="CD82" s="959"/>
      <c r="CE82" s="959"/>
      <c r="CF82" s="959"/>
      <c r="CG82" s="968"/>
      <c r="CH82" s="969"/>
      <c r="CI82" s="970"/>
      <c r="CJ82" s="970"/>
      <c r="CK82" s="970"/>
      <c r="CL82" s="971"/>
      <c r="CM82" s="969"/>
      <c r="CN82" s="970"/>
      <c r="CO82" s="970"/>
      <c r="CP82" s="970"/>
      <c r="CQ82" s="971"/>
      <c r="CR82" s="969"/>
      <c r="CS82" s="970"/>
      <c r="CT82" s="970"/>
      <c r="CU82" s="970"/>
      <c r="CV82" s="971"/>
      <c r="CW82" s="969"/>
      <c r="CX82" s="970"/>
      <c r="CY82" s="970"/>
      <c r="CZ82" s="970"/>
      <c r="DA82" s="971"/>
      <c r="DB82" s="969"/>
      <c r="DC82" s="970"/>
      <c r="DD82" s="970"/>
      <c r="DE82" s="970"/>
      <c r="DF82" s="971"/>
      <c r="DG82" s="969"/>
      <c r="DH82" s="970"/>
      <c r="DI82" s="970"/>
      <c r="DJ82" s="970"/>
      <c r="DK82" s="971"/>
      <c r="DL82" s="969"/>
      <c r="DM82" s="970"/>
      <c r="DN82" s="970"/>
      <c r="DO82" s="970"/>
      <c r="DP82" s="971"/>
      <c r="DQ82" s="969"/>
      <c r="DR82" s="970"/>
      <c r="DS82" s="970"/>
      <c r="DT82" s="970"/>
      <c r="DU82" s="971"/>
      <c r="DV82" s="958"/>
      <c r="DW82" s="959"/>
      <c r="DX82" s="959"/>
      <c r="DY82" s="959"/>
      <c r="DZ82" s="960"/>
      <c r="EA82" s="212"/>
    </row>
    <row r="83" spans="1:131" ht="26.25" customHeight="1" x14ac:dyDescent="0.15">
      <c r="A83" s="220">
        <v>16</v>
      </c>
      <c r="B83" s="987"/>
      <c r="C83" s="988"/>
      <c r="D83" s="988"/>
      <c r="E83" s="988"/>
      <c r="F83" s="988"/>
      <c r="G83" s="988"/>
      <c r="H83" s="988"/>
      <c r="I83" s="988"/>
      <c r="J83" s="988"/>
      <c r="K83" s="988"/>
      <c r="L83" s="988"/>
      <c r="M83" s="988"/>
      <c r="N83" s="988"/>
      <c r="O83" s="988"/>
      <c r="P83" s="989"/>
      <c r="Q83" s="990"/>
      <c r="R83" s="984"/>
      <c r="S83" s="984"/>
      <c r="T83" s="984"/>
      <c r="U83" s="984"/>
      <c r="V83" s="984"/>
      <c r="W83" s="984"/>
      <c r="X83" s="984"/>
      <c r="Y83" s="984"/>
      <c r="Z83" s="984"/>
      <c r="AA83" s="984"/>
      <c r="AB83" s="984"/>
      <c r="AC83" s="984"/>
      <c r="AD83" s="984"/>
      <c r="AE83" s="984"/>
      <c r="AF83" s="984"/>
      <c r="AG83" s="984"/>
      <c r="AH83" s="984"/>
      <c r="AI83" s="984"/>
      <c r="AJ83" s="984"/>
      <c r="AK83" s="984"/>
      <c r="AL83" s="984"/>
      <c r="AM83" s="984"/>
      <c r="AN83" s="984"/>
      <c r="AO83" s="984"/>
      <c r="AP83" s="984"/>
      <c r="AQ83" s="984"/>
      <c r="AR83" s="984"/>
      <c r="AS83" s="984"/>
      <c r="AT83" s="984"/>
      <c r="AU83" s="984"/>
      <c r="AV83" s="984"/>
      <c r="AW83" s="984"/>
      <c r="AX83" s="984"/>
      <c r="AY83" s="984"/>
      <c r="AZ83" s="985"/>
      <c r="BA83" s="985"/>
      <c r="BB83" s="985"/>
      <c r="BC83" s="985"/>
      <c r="BD83" s="986"/>
      <c r="BE83" s="223"/>
      <c r="BF83" s="223"/>
      <c r="BG83" s="223"/>
      <c r="BH83" s="223"/>
      <c r="BI83" s="223"/>
      <c r="BJ83" s="223"/>
      <c r="BK83" s="223"/>
      <c r="BL83" s="223"/>
      <c r="BM83" s="223"/>
      <c r="BN83" s="223"/>
      <c r="BO83" s="223"/>
      <c r="BP83" s="223"/>
      <c r="BQ83" s="220">
        <v>77</v>
      </c>
      <c r="BR83" s="225"/>
      <c r="BS83" s="958"/>
      <c r="BT83" s="959"/>
      <c r="BU83" s="959"/>
      <c r="BV83" s="959"/>
      <c r="BW83" s="959"/>
      <c r="BX83" s="959"/>
      <c r="BY83" s="959"/>
      <c r="BZ83" s="959"/>
      <c r="CA83" s="959"/>
      <c r="CB83" s="959"/>
      <c r="CC83" s="959"/>
      <c r="CD83" s="959"/>
      <c r="CE83" s="959"/>
      <c r="CF83" s="959"/>
      <c r="CG83" s="968"/>
      <c r="CH83" s="969"/>
      <c r="CI83" s="970"/>
      <c r="CJ83" s="970"/>
      <c r="CK83" s="970"/>
      <c r="CL83" s="971"/>
      <c r="CM83" s="969"/>
      <c r="CN83" s="970"/>
      <c r="CO83" s="970"/>
      <c r="CP83" s="970"/>
      <c r="CQ83" s="971"/>
      <c r="CR83" s="969"/>
      <c r="CS83" s="970"/>
      <c r="CT83" s="970"/>
      <c r="CU83" s="970"/>
      <c r="CV83" s="971"/>
      <c r="CW83" s="969"/>
      <c r="CX83" s="970"/>
      <c r="CY83" s="970"/>
      <c r="CZ83" s="970"/>
      <c r="DA83" s="971"/>
      <c r="DB83" s="969"/>
      <c r="DC83" s="970"/>
      <c r="DD83" s="970"/>
      <c r="DE83" s="970"/>
      <c r="DF83" s="971"/>
      <c r="DG83" s="969"/>
      <c r="DH83" s="970"/>
      <c r="DI83" s="970"/>
      <c r="DJ83" s="970"/>
      <c r="DK83" s="971"/>
      <c r="DL83" s="969"/>
      <c r="DM83" s="970"/>
      <c r="DN83" s="970"/>
      <c r="DO83" s="970"/>
      <c r="DP83" s="971"/>
      <c r="DQ83" s="969"/>
      <c r="DR83" s="970"/>
      <c r="DS83" s="970"/>
      <c r="DT83" s="970"/>
      <c r="DU83" s="971"/>
      <c r="DV83" s="958"/>
      <c r="DW83" s="959"/>
      <c r="DX83" s="959"/>
      <c r="DY83" s="959"/>
      <c r="DZ83" s="960"/>
      <c r="EA83" s="212"/>
    </row>
    <row r="84" spans="1:131" ht="26.25" customHeight="1" x14ac:dyDescent="0.15">
      <c r="A84" s="220">
        <v>17</v>
      </c>
      <c r="B84" s="987"/>
      <c r="C84" s="988"/>
      <c r="D84" s="988"/>
      <c r="E84" s="988"/>
      <c r="F84" s="988"/>
      <c r="G84" s="988"/>
      <c r="H84" s="988"/>
      <c r="I84" s="988"/>
      <c r="J84" s="988"/>
      <c r="K84" s="988"/>
      <c r="L84" s="988"/>
      <c r="M84" s="988"/>
      <c r="N84" s="988"/>
      <c r="O84" s="988"/>
      <c r="P84" s="989"/>
      <c r="Q84" s="990"/>
      <c r="R84" s="984"/>
      <c r="S84" s="984"/>
      <c r="T84" s="984"/>
      <c r="U84" s="984"/>
      <c r="V84" s="984"/>
      <c r="W84" s="984"/>
      <c r="X84" s="984"/>
      <c r="Y84" s="984"/>
      <c r="Z84" s="984"/>
      <c r="AA84" s="984"/>
      <c r="AB84" s="984"/>
      <c r="AC84" s="984"/>
      <c r="AD84" s="984"/>
      <c r="AE84" s="984"/>
      <c r="AF84" s="984"/>
      <c r="AG84" s="984"/>
      <c r="AH84" s="984"/>
      <c r="AI84" s="984"/>
      <c r="AJ84" s="984"/>
      <c r="AK84" s="984"/>
      <c r="AL84" s="984"/>
      <c r="AM84" s="984"/>
      <c r="AN84" s="984"/>
      <c r="AO84" s="984"/>
      <c r="AP84" s="984"/>
      <c r="AQ84" s="984"/>
      <c r="AR84" s="984"/>
      <c r="AS84" s="984"/>
      <c r="AT84" s="984"/>
      <c r="AU84" s="984"/>
      <c r="AV84" s="984"/>
      <c r="AW84" s="984"/>
      <c r="AX84" s="984"/>
      <c r="AY84" s="984"/>
      <c r="AZ84" s="985"/>
      <c r="BA84" s="985"/>
      <c r="BB84" s="985"/>
      <c r="BC84" s="985"/>
      <c r="BD84" s="986"/>
      <c r="BE84" s="223"/>
      <c r="BF84" s="223"/>
      <c r="BG84" s="223"/>
      <c r="BH84" s="223"/>
      <c r="BI84" s="223"/>
      <c r="BJ84" s="223"/>
      <c r="BK84" s="223"/>
      <c r="BL84" s="223"/>
      <c r="BM84" s="223"/>
      <c r="BN84" s="223"/>
      <c r="BO84" s="223"/>
      <c r="BP84" s="223"/>
      <c r="BQ84" s="220">
        <v>78</v>
      </c>
      <c r="BR84" s="225"/>
      <c r="BS84" s="958"/>
      <c r="BT84" s="959"/>
      <c r="BU84" s="959"/>
      <c r="BV84" s="959"/>
      <c r="BW84" s="959"/>
      <c r="BX84" s="959"/>
      <c r="BY84" s="959"/>
      <c r="BZ84" s="959"/>
      <c r="CA84" s="959"/>
      <c r="CB84" s="959"/>
      <c r="CC84" s="959"/>
      <c r="CD84" s="959"/>
      <c r="CE84" s="959"/>
      <c r="CF84" s="959"/>
      <c r="CG84" s="968"/>
      <c r="CH84" s="969"/>
      <c r="CI84" s="970"/>
      <c r="CJ84" s="970"/>
      <c r="CK84" s="970"/>
      <c r="CL84" s="971"/>
      <c r="CM84" s="969"/>
      <c r="CN84" s="970"/>
      <c r="CO84" s="970"/>
      <c r="CP84" s="970"/>
      <c r="CQ84" s="971"/>
      <c r="CR84" s="969"/>
      <c r="CS84" s="970"/>
      <c r="CT84" s="970"/>
      <c r="CU84" s="970"/>
      <c r="CV84" s="971"/>
      <c r="CW84" s="969"/>
      <c r="CX84" s="970"/>
      <c r="CY84" s="970"/>
      <c r="CZ84" s="970"/>
      <c r="DA84" s="971"/>
      <c r="DB84" s="969"/>
      <c r="DC84" s="970"/>
      <c r="DD84" s="970"/>
      <c r="DE84" s="970"/>
      <c r="DF84" s="971"/>
      <c r="DG84" s="969"/>
      <c r="DH84" s="970"/>
      <c r="DI84" s="970"/>
      <c r="DJ84" s="970"/>
      <c r="DK84" s="971"/>
      <c r="DL84" s="969"/>
      <c r="DM84" s="970"/>
      <c r="DN84" s="970"/>
      <c r="DO84" s="970"/>
      <c r="DP84" s="971"/>
      <c r="DQ84" s="969"/>
      <c r="DR84" s="970"/>
      <c r="DS84" s="970"/>
      <c r="DT84" s="970"/>
      <c r="DU84" s="971"/>
      <c r="DV84" s="958"/>
      <c r="DW84" s="959"/>
      <c r="DX84" s="959"/>
      <c r="DY84" s="959"/>
      <c r="DZ84" s="960"/>
      <c r="EA84" s="212"/>
    </row>
    <row r="85" spans="1:131" ht="26.25" customHeight="1" x14ac:dyDescent="0.15">
      <c r="A85" s="220">
        <v>18</v>
      </c>
      <c r="B85" s="987"/>
      <c r="C85" s="988"/>
      <c r="D85" s="988"/>
      <c r="E85" s="988"/>
      <c r="F85" s="988"/>
      <c r="G85" s="988"/>
      <c r="H85" s="988"/>
      <c r="I85" s="988"/>
      <c r="J85" s="988"/>
      <c r="K85" s="988"/>
      <c r="L85" s="988"/>
      <c r="M85" s="988"/>
      <c r="N85" s="988"/>
      <c r="O85" s="988"/>
      <c r="P85" s="989"/>
      <c r="Q85" s="990"/>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c r="AU85" s="984"/>
      <c r="AV85" s="984"/>
      <c r="AW85" s="984"/>
      <c r="AX85" s="984"/>
      <c r="AY85" s="984"/>
      <c r="AZ85" s="985"/>
      <c r="BA85" s="985"/>
      <c r="BB85" s="985"/>
      <c r="BC85" s="985"/>
      <c r="BD85" s="986"/>
      <c r="BE85" s="223"/>
      <c r="BF85" s="223"/>
      <c r="BG85" s="223"/>
      <c r="BH85" s="223"/>
      <c r="BI85" s="223"/>
      <c r="BJ85" s="223"/>
      <c r="BK85" s="223"/>
      <c r="BL85" s="223"/>
      <c r="BM85" s="223"/>
      <c r="BN85" s="223"/>
      <c r="BO85" s="223"/>
      <c r="BP85" s="223"/>
      <c r="BQ85" s="220">
        <v>79</v>
      </c>
      <c r="BR85" s="225"/>
      <c r="BS85" s="958"/>
      <c r="BT85" s="959"/>
      <c r="BU85" s="959"/>
      <c r="BV85" s="959"/>
      <c r="BW85" s="959"/>
      <c r="BX85" s="959"/>
      <c r="BY85" s="959"/>
      <c r="BZ85" s="959"/>
      <c r="CA85" s="959"/>
      <c r="CB85" s="959"/>
      <c r="CC85" s="959"/>
      <c r="CD85" s="959"/>
      <c r="CE85" s="959"/>
      <c r="CF85" s="959"/>
      <c r="CG85" s="968"/>
      <c r="CH85" s="969"/>
      <c r="CI85" s="970"/>
      <c r="CJ85" s="970"/>
      <c r="CK85" s="970"/>
      <c r="CL85" s="971"/>
      <c r="CM85" s="969"/>
      <c r="CN85" s="970"/>
      <c r="CO85" s="970"/>
      <c r="CP85" s="970"/>
      <c r="CQ85" s="971"/>
      <c r="CR85" s="969"/>
      <c r="CS85" s="970"/>
      <c r="CT85" s="970"/>
      <c r="CU85" s="970"/>
      <c r="CV85" s="971"/>
      <c r="CW85" s="969"/>
      <c r="CX85" s="970"/>
      <c r="CY85" s="970"/>
      <c r="CZ85" s="970"/>
      <c r="DA85" s="971"/>
      <c r="DB85" s="969"/>
      <c r="DC85" s="970"/>
      <c r="DD85" s="970"/>
      <c r="DE85" s="970"/>
      <c r="DF85" s="971"/>
      <c r="DG85" s="969"/>
      <c r="DH85" s="970"/>
      <c r="DI85" s="970"/>
      <c r="DJ85" s="970"/>
      <c r="DK85" s="971"/>
      <c r="DL85" s="969"/>
      <c r="DM85" s="970"/>
      <c r="DN85" s="970"/>
      <c r="DO85" s="970"/>
      <c r="DP85" s="971"/>
      <c r="DQ85" s="969"/>
      <c r="DR85" s="970"/>
      <c r="DS85" s="970"/>
      <c r="DT85" s="970"/>
      <c r="DU85" s="971"/>
      <c r="DV85" s="958"/>
      <c r="DW85" s="959"/>
      <c r="DX85" s="959"/>
      <c r="DY85" s="959"/>
      <c r="DZ85" s="960"/>
      <c r="EA85" s="212"/>
    </row>
    <row r="86" spans="1:131" ht="26.25" customHeight="1" x14ac:dyDescent="0.15">
      <c r="A86" s="220">
        <v>19</v>
      </c>
      <c r="B86" s="987"/>
      <c r="C86" s="988"/>
      <c r="D86" s="988"/>
      <c r="E86" s="988"/>
      <c r="F86" s="988"/>
      <c r="G86" s="988"/>
      <c r="H86" s="988"/>
      <c r="I86" s="988"/>
      <c r="J86" s="988"/>
      <c r="K86" s="988"/>
      <c r="L86" s="988"/>
      <c r="M86" s="988"/>
      <c r="N86" s="988"/>
      <c r="O86" s="988"/>
      <c r="P86" s="989"/>
      <c r="Q86" s="990"/>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c r="AU86" s="984"/>
      <c r="AV86" s="984"/>
      <c r="AW86" s="984"/>
      <c r="AX86" s="984"/>
      <c r="AY86" s="984"/>
      <c r="AZ86" s="985"/>
      <c r="BA86" s="985"/>
      <c r="BB86" s="985"/>
      <c r="BC86" s="985"/>
      <c r="BD86" s="986"/>
      <c r="BE86" s="223"/>
      <c r="BF86" s="223"/>
      <c r="BG86" s="223"/>
      <c r="BH86" s="223"/>
      <c r="BI86" s="223"/>
      <c r="BJ86" s="223"/>
      <c r="BK86" s="223"/>
      <c r="BL86" s="223"/>
      <c r="BM86" s="223"/>
      <c r="BN86" s="223"/>
      <c r="BO86" s="223"/>
      <c r="BP86" s="223"/>
      <c r="BQ86" s="220">
        <v>80</v>
      </c>
      <c r="BR86" s="225"/>
      <c r="BS86" s="958"/>
      <c r="BT86" s="959"/>
      <c r="BU86" s="959"/>
      <c r="BV86" s="959"/>
      <c r="BW86" s="959"/>
      <c r="BX86" s="959"/>
      <c r="BY86" s="959"/>
      <c r="BZ86" s="959"/>
      <c r="CA86" s="959"/>
      <c r="CB86" s="959"/>
      <c r="CC86" s="959"/>
      <c r="CD86" s="959"/>
      <c r="CE86" s="959"/>
      <c r="CF86" s="959"/>
      <c r="CG86" s="968"/>
      <c r="CH86" s="969"/>
      <c r="CI86" s="970"/>
      <c r="CJ86" s="970"/>
      <c r="CK86" s="970"/>
      <c r="CL86" s="971"/>
      <c r="CM86" s="969"/>
      <c r="CN86" s="970"/>
      <c r="CO86" s="970"/>
      <c r="CP86" s="970"/>
      <c r="CQ86" s="971"/>
      <c r="CR86" s="969"/>
      <c r="CS86" s="970"/>
      <c r="CT86" s="970"/>
      <c r="CU86" s="970"/>
      <c r="CV86" s="971"/>
      <c r="CW86" s="969"/>
      <c r="CX86" s="970"/>
      <c r="CY86" s="970"/>
      <c r="CZ86" s="970"/>
      <c r="DA86" s="971"/>
      <c r="DB86" s="969"/>
      <c r="DC86" s="970"/>
      <c r="DD86" s="970"/>
      <c r="DE86" s="970"/>
      <c r="DF86" s="971"/>
      <c r="DG86" s="969"/>
      <c r="DH86" s="970"/>
      <c r="DI86" s="970"/>
      <c r="DJ86" s="970"/>
      <c r="DK86" s="971"/>
      <c r="DL86" s="969"/>
      <c r="DM86" s="970"/>
      <c r="DN86" s="970"/>
      <c r="DO86" s="970"/>
      <c r="DP86" s="971"/>
      <c r="DQ86" s="969"/>
      <c r="DR86" s="970"/>
      <c r="DS86" s="970"/>
      <c r="DT86" s="970"/>
      <c r="DU86" s="971"/>
      <c r="DV86" s="958"/>
      <c r="DW86" s="959"/>
      <c r="DX86" s="959"/>
      <c r="DY86" s="959"/>
      <c r="DZ86" s="960"/>
      <c r="EA86" s="212"/>
    </row>
    <row r="87" spans="1:131" ht="26.25" customHeight="1" x14ac:dyDescent="0.15">
      <c r="A87" s="226">
        <v>20</v>
      </c>
      <c r="B87" s="977"/>
      <c r="C87" s="978"/>
      <c r="D87" s="978"/>
      <c r="E87" s="978"/>
      <c r="F87" s="978"/>
      <c r="G87" s="978"/>
      <c r="H87" s="978"/>
      <c r="I87" s="978"/>
      <c r="J87" s="978"/>
      <c r="K87" s="978"/>
      <c r="L87" s="978"/>
      <c r="M87" s="978"/>
      <c r="N87" s="978"/>
      <c r="O87" s="978"/>
      <c r="P87" s="979"/>
      <c r="Q87" s="980"/>
      <c r="R87" s="981"/>
      <c r="S87" s="981"/>
      <c r="T87" s="981"/>
      <c r="U87" s="981"/>
      <c r="V87" s="981"/>
      <c r="W87" s="981"/>
      <c r="X87" s="981"/>
      <c r="Y87" s="981"/>
      <c r="Z87" s="981"/>
      <c r="AA87" s="981"/>
      <c r="AB87" s="981"/>
      <c r="AC87" s="981"/>
      <c r="AD87" s="981"/>
      <c r="AE87" s="981"/>
      <c r="AF87" s="981"/>
      <c r="AG87" s="981"/>
      <c r="AH87" s="981"/>
      <c r="AI87" s="981"/>
      <c r="AJ87" s="981"/>
      <c r="AK87" s="981"/>
      <c r="AL87" s="981"/>
      <c r="AM87" s="981"/>
      <c r="AN87" s="981"/>
      <c r="AO87" s="981"/>
      <c r="AP87" s="981"/>
      <c r="AQ87" s="981"/>
      <c r="AR87" s="981"/>
      <c r="AS87" s="981"/>
      <c r="AT87" s="981"/>
      <c r="AU87" s="981"/>
      <c r="AV87" s="981"/>
      <c r="AW87" s="981"/>
      <c r="AX87" s="981"/>
      <c r="AY87" s="981"/>
      <c r="AZ87" s="982"/>
      <c r="BA87" s="982"/>
      <c r="BB87" s="982"/>
      <c r="BC87" s="982"/>
      <c r="BD87" s="983"/>
      <c r="BE87" s="223"/>
      <c r="BF87" s="223"/>
      <c r="BG87" s="223"/>
      <c r="BH87" s="223"/>
      <c r="BI87" s="223"/>
      <c r="BJ87" s="223"/>
      <c r="BK87" s="223"/>
      <c r="BL87" s="223"/>
      <c r="BM87" s="223"/>
      <c r="BN87" s="223"/>
      <c r="BO87" s="223"/>
      <c r="BP87" s="223"/>
      <c r="BQ87" s="220">
        <v>81</v>
      </c>
      <c r="BR87" s="225"/>
      <c r="BS87" s="958"/>
      <c r="BT87" s="959"/>
      <c r="BU87" s="959"/>
      <c r="BV87" s="959"/>
      <c r="BW87" s="959"/>
      <c r="BX87" s="959"/>
      <c r="BY87" s="959"/>
      <c r="BZ87" s="959"/>
      <c r="CA87" s="959"/>
      <c r="CB87" s="959"/>
      <c r="CC87" s="959"/>
      <c r="CD87" s="959"/>
      <c r="CE87" s="959"/>
      <c r="CF87" s="959"/>
      <c r="CG87" s="968"/>
      <c r="CH87" s="969"/>
      <c r="CI87" s="970"/>
      <c r="CJ87" s="970"/>
      <c r="CK87" s="970"/>
      <c r="CL87" s="971"/>
      <c r="CM87" s="969"/>
      <c r="CN87" s="970"/>
      <c r="CO87" s="970"/>
      <c r="CP87" s="970"/>
      <c r="CQ87" s="971"/>
      <c r="CR87" s="969"/>
      <c r="CS87" s="970"/>
      <c r="CT87" s="970"/>
      <c r="CU87" s="970"/>
      <c r="CV87" s="971"/>
      <c r="CW87" s="969"/>
      <c r="CX87" s="970"/>
      <c r="CY87" s="970"/>
      <c r="CZ87" s="970"/>
      <c r="DA87" s="971"/>
      <c r="DB87" s="969"/>
      <c r="DC87" s="970"/>
      <c r="DD87" s="970"/>
      <c r="DE87" s="970"/>
      <c r="DF87" s="971"/>
      <c r="DG87" s="969"/>
      <c r="DH87" s="970"/>
      <c r="DI87" s="970"/>
      <c r="DJ87" s="970"/>
      <c r="DK87" s="971"/>
      <c r="DL87" s="969"/>
      <c r="DM87" s="970"/>
      <c r="DN87" s="970"/>
      <c r="DO87" s="970"/>
      <c r="DP87" s="971"/>
      <c r="DQ87" s="969"/>
      <c r="DR87" s="970"/>
      <c r="DS87" s="970"/>
      <c r="DT87" s="970"/>
      <c r="DU87" s="971"/>
      <c r="DV87" s="958"/>
      <c r="DW87" s="959"/>
      <c r="DX87" s="959"/>
      <c r="DY87" s="959"/>
      <c r="DZ87" s="960"/>
      <c r="EA87" s="212"/>
    </row>
    <row r="88" spans="1:131" ht="26.25" customHeight="1" thickBot="1" x14ac:dyDescent="0.2">
      <c r="A88" s="222" t="s">
        <v>376</v>
      </c>
      <c r="B88" s="950" t="s">
        <v>398</v>
      </c>
      <c r="C88" s="951"/>
      <c r="D88" s="951"/>
      <c r="E88" s="951"/>
      <c r="F88" s="951"/>
      <c r="G88" s="951"/>
      <c r="H88" s="951"/>
      <c r="I88" s="951"/>
      <c r="J88" s="951"/>
      <c r="K88" s="951"/>
      <c r="L88" s="951"/>
      <c r="M88" s="951"/>
      <c r="N88" s="951"/>
      <c r="O88" s="951"/>
      <c r="P88" s="961"/>
      <c r="Q88" s="975"/>
      <c r="R88" s="976"/>
      <c r="S88" s="976"/>
      <c r="T88" s="976"/>
      <c r="U88" s="976"/>
      <c r="V88" s="976"/>
      <c r="W88" s="976"/>
      <c r="X88" s="976"/>
      <c r="Y88" s="976"/>
      <c r="Z88" s="976"/>
      <c r="AA88" s="976"/>
      <c r="AB88" s="976"/>
      <c r="AC88" s="976"/>
      <c r="AD88" s="976"/>
      <c r="AE88" s="976"/>
      <c r="AF88" s="972">
        <v>3585</v>
      </c>
      <c r="AG88" s="972"/>
      <c r="AH88" s="972"/>
      <c r="AI88" s="972"/>
      <c r="AJ88" s="972"/>
      <c r="AK88" s="976"/>
      <c r="AL88" s="976"/>
      <c r="AM88" s="976"/>
      <c r="AN88" s="976"/>
      <c r="AO88" s="976"/>
      <c r="AP88" s="972">
        <v>99</v>
      </c>
      <c r="AQ88" s="972"/>
      <c r="AR88" s="972"/>
      <c r="AS88" s="972"/>
      <c r="AT88" s="972"/>
      <c r="AU88" s="972">
        <v>30</v>
      </c>
      <c r="AV88" s="972"/>
      <c r="AW88" s="972"/>
      <c r="AX88" s="972"/>
      <c r="AY88" s="972"/>
      <c r="AZ88" s="973"/>
      <c r="BA88" s="973"/>
      <c r="BB88" s="973"/>
      <c r="BC88" s="973"/>
      <c r="BD88" s="974"/>
      <c r="BE88" s="223"/>
      <c r="BF88" s="223"/>
      <c r="BG88" s="223"/>
      <c r="BH88" s="223"/>
      <c r="BI88" s="223"/>
      <c r="BJ88" s="223"/>
      <c r="BK88" s="223"/>
      <c r="BL88" s="223"/>
      <c r="BM88" s="223"/>
      <c r="BN88" s="223"/>
      <c r="BO88" s="223"/>
      <c r="BP88" s="223"/>
      <c r="BQ88" s="220">
        <v>82</v>
      </c>
      <c r="BR88" s="225"/>
      <c r="BS88" s="958"/>
      <c r="BT88" s="959"/>
      <c r="BU88" s="959"/>
      <c r="BV88" s="959"/>
      <c r="BW88" s="959"/>
      <c r="BX88" s="959"/>
      <c r="BY88" s="959"/>
      <c r="BZ88" s="959"/>
      <c r="CA88" s="959"/>
      <c r="CB88" s="959"/>
      <c r="CC88" s="959"/>
      <c r="CD88" s="959"/>
      <c r="CE88" s="959"/>
      <c r="CF88" s="959"/>
      <c r="CG88" s="968"/>
      <c r="CH88" s="969"/>
      <c r="CI88" s="970"/>
      <c r="CJ88" s="970"/>
      <c r="CK88" s="970"/>
      <c r="CL88" s="971"/>
      <c r="CM88" s="969"/>
      <c r="CN88" s="970"/>
      <c r="CO88" s="970"/>
      <c r="CP88" s="970"/>
      <c r="CQ88" s="971"/>
      <c r="CR88" s="969"/>
      <c r="CS88" s="970"/>
      <c r="CT88" s="970"/>
      <c r="CU88" s="970"/>
      <c r="CV88" s="971"/>
      <c r="CW88" s="969"/>
      <c r="CX88" s="970"/>
      <c r="CY88" s="970"/>
      <c r="CZ88" s="970"/>
      <c r="DA88" s="971"/>
      <c r="DB88" s="969"/>
      <c r="DC88" s="970"/>
      <c r="DD88" s="970"/>
      <c r="DE88" s="970"/>
      <c r="DF88" s="971"/>
      <c r="DG88" s="969"/>
      <c r="DH88" s="970"/>
      <c r="DI88" s="970"/>
      <c r="DJ88" s="970"/>
      <c r="DK88" s="971"/>
      <c r="DL88" s="969"/>
      <c r="DM88" s="970"/>
      <c r="DN88" s="970"/>
      <c r="DO88" s="970"/>
      <c r="DP88" s="971"/>
      <c r="DQ88" s="969"/>
      <c r="DR88" s="970"/>
      <c r="DS88" s="970"/>
      <c r="DT88" s="970"/>
      <c r="DU88" s="971"/>
      <c r="DV88" s="958"/>
      <c r="DW88" s="959"/>
      <c r="DX88" s="959"/>
      <c r="DY88" s="959"/>
      <c r="DZ88" s="960"/>
      <c r="EA88" s="212"/>
    </row>
    <row r="89" spans="1:131" ht="26.25" hidden="1" customHeight="1" x14ac:dyDescent="0.15">
      <c r="A89" s="227"/>
      <c r="B89" s="228"/>
      <c r="C89" s="228"/>
      <c r="D89" s="228"/>
      <c r="E89" s="228"/>
      <c r="F89" s="228"/>
      <c r="G89" s="228"/>
      <c r="H89" s="228"/>
      <c r="I89" s="228"/>
      <c r="J89" s="228"/>
      <c r="K89" s="228"/>
      <c r="L89" s="228"/>
      <c r="M89" s="228"/>
      <c r="N89" s="228"/>
      <c r="O89" s="228"/>
      <c r="P89" s="228"/>
      <c r="Q89" s="229"/>
      <c r="R89" s="229"/>
      <c r="S89" s="229"/>
      <c r="T89" s="229"/>
      <c r="U89" s="229"/>
      <c r="V89" s="229"/>
      <c r="W89" s="229"/>
      <c r="X89" s="229"/>
      <c r="Y89" s="229"/>
      <c r="Z89" s="229"/>
      <c r="AA89" s="229"/>
      <c r="AB89" s="229"/>
      <c r="AC89" s="229"/>
      <c r="AD89" s="229"/>
      <c r="AE89" s="229"/>
      <c r="AF89" s="229"/>
      <c r="AG89" s="229"/>
      <c r="AH89" s="229"/>
      <c r="AI89" s="229"/>
      <c r="AJ89" s="229"/>
      <c r="AK89" s="229"/>
      <c r="AL89" s="229"/>
      <c r="AM89" s="229"/>
      <c r="AN89" s="229"/>
      <c r="AO89" s="229"/>
      <c r="AP89" s="229"/>
      <c r="AQ89" s="229"/>
      <c r="AR89" s="229"/>
      <c r="AS89" s="229"/>
      <c r="AT89" s="229"/>
      <c r="AU89" s="229"/>
      <c r="AV89" s="229"/>
      <c r="AW89" s="229"/>
      <c r="AX89" s="229"/>
      <c r="AY89" s="229"/>
      <c r="AZ89" s="230"/>
      <c r="BA89" s="230"/>
      <c r="BB89" s="230"/>
      <c r="BC89" s="230"/>
      <c r="BD89" s="230"/>
      <c r="BE89" s="223"/>
      <c r="BF89" s="223"/>
      <c r="BG89" s="223"/>
      <c r="BH89" s="223"/>
      <c r="BI89" s="223"/>
      <c r="BJ89" s="223"/>
      <c r="BK89" s="223"/>
      <c r="BL89" s="223"/>
      <c r="BM89" s="223"/>
      <c r="BN89" s="223"/>
      <c r="BO89" s="223"/>
      <c r="BP89" s="223"/>
      <c r="BQ89" s="220">
        <v>83</v>
      </c>
      <c r="BR89" s="225"/>
      <c r="BS89" s="958"/>
      <c r="BT89" s="959"/>
      <c r="BU89" s="959"/>
      <c r="BV89" s="959"/>
      <c r="BW89" s="959"/>
      <c r="BX89" s="959"/>
      <c r="BY89" s="959"/>
      <c r="BZ89" s="959"/>
      <c r="CA89" s="959"/>
      <c r="CB89" s="959"/>
      <c r="CC89" s="959"/>
      <c r="CD89" s="959"/>
      <c r="CE89" s="959"/>
      <c r="CF89" s="959"/>
      <c r="CG89" s="968"/>
      <c r="CH89" s="969"/>
      <c r="CI89" s="970"/>
      <c r="CJ89" s="970"/>
      <c r="CK89" s="970"/>
      <c r="CL89" s="971"/>
      <c r="CM89" s="969"/>
      <c r="CN89" s="970"/>
      <c r="CO89" s="970"/>
      <c r="CP89" s="970"/>
      <c r="CQ89" s="971"/>
      <c r="CR89" s="969"/>
      <c r="CS89" s="970"/>
      <c r="CT89" s="970"/>
      <c r="CU89" s="970"/>
      <c r="CV89" s="971"/>
      <c r="CW89" s="969"/>
      <c r="CX89" s="970"/>
      <c r="CY89" s="970"/>
      <c r="CZ89" s="970"/>
      <c r="DA89" s="971"/>
      <c r="DB89" s="969"/>
      <c r="DC89" s="970"/>
      <c r="DD89" s="970"/>
      <c r="DE89" s="970"/>
      <c r="DF89" s="971"/>
      <c r="DG89" s="969"/>
      <c r="DH89" s="970"/>
      <c r="DI89" s="970"/>
      <c r="DJ89" s="970"/>
      <c r="DK89" s="971"/>
      <c r="DL89" s="969"/>
      <c r="DM89" s="970"/>
      <c r="DN89" s="970"/>
      <c r="DO89" s="970"/>
      <c r="DP89" s="971"/>
      <c r="DQ89" s="969"/>
      <c r="DR89" s="970"/>
      <c r="DS89" s="970"/>
      <c r="DT89" s="970"/>
      <c r="DU89" s="971"/>
      <c r="DV89" s="958"/>
      <c r="DW89" s="959"/>
      <c r="DX89" s="959"/>
      <c r="DY89" s="959"/>
      <c r="DZ89" s="960"/>
      <c r="EA89" s="212"/>
    </row>
    <row r="90" spans="1:131" ht="26.25" hidden="1" customHeight="1" x14ac:dyDescent="0.15">
      <c r="A90" s="227"/>
      <c r="B90" s="228"/>
      <c r="C90" s="228"/>
      <c r="D90" s="228"/>
      <c r="E90" s="228"/>
      <c r="F90" s="228"/>
      <c r="G90" s="228"/>
      <c r="H90" s="228"/>
      <c r="I90" s="228"/>
      <c r="J90" s="228"/>
      <c r="K90" s="228"/>
      <c r="L90" s="228"/>
      <c r="M90" s="228"/>
      <c r="N90" s="228"/>
      <c r="O90" s="228"/>
      <c r="P90" s="228"/>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30"/>
      <c r="BA90" s="230"/>
      <c r="BB90" s="230"/>
      <c r="BC90" s="230"/>
      <c r="BD90" s="230"/>
      <c r="BE90" s="223"/>
      <c r="BF90" s="223"/>
      <c r="BG90" s="223"/>
      <c r="BH90" s="223"/>
      <c r="BI90" s="223"/>
      <c r="BJ90" s="223"/>
      <c r="BK90" s="223"/>
      <c r="BL90" s="223"/>
      <c r="BM90" s="223"/>
      <c r="BN90" s="223"/>
      <c r="BO90" s="223"/>
      <c r="BP90" s="223"/>
      <c r="BQ90" s="220">
        <v>84</v>
      </c>
      <c r="BR90" s="225"/>
      <c r="BS90" s="958"/>
      <c r="BT90" s="959"/>
      <c r="BU90" s="959"/>
      <c r="BV90" s="959"/>
      <c r="BW90" s="959"/>
      <c r="BX90" s="959"/>
      <c r="BY90" s="959"/>
      <c r="BZ90" s="959"/>
      <c r="CA90" s="959"/>
      <c r="CB90" s="959"/>
      <c r="CC90" s="959"/>
      <c r="CD90" s="959"/>
      <c r="CE90" s="959"/>
      <c r="CF90" s="959"/>
      <c r="CG90" s="968"/>
      <c r="CH90" s="969"/>
      <c r="CI90" s="970"/>
      <c r="CJ90" s="970"/>
      <c r="CK90" s="970"/>
      <c r="CL90" s="971"/>
      <c r="CM90" s="969"/>
      <c r="CN90" s="970"/>
      <c r="CO90" s="970"/>
      <c r="CP90" s="970"/>
      <c r="CQ90" s="971"/>
      <c r="CR90" s="969"/>
      <c r="CS90" s="970"/>
      <c r="CT90" s="970"/>
      <c r="CU90" s="970"/>
      <c r="CV90" s="971"/>
      <c r="CW90" s="969"/>
      <c r="CX90" s="970"/>
      <c r="CY90" s="970"/>
      <c r="CZ90" s="970"/>
      <c r="DA90" s="971"/>
      <c r="DB90" s="969"/>
      <c r="DC90" s="970"/>
      <c r="DD90" s="970"/>
      <c r="DE90" s="970"/>
      <c r="DF90" s="971"/>
      <c r="DG90" s="969"/>
      <c r="DH90" s="970"/>
      <c r="DI90" s="970"/>
      <c r="DJ90" s="970"/>
      <c r="DK90" s="971"/>
      <c r="DL90" s="969"/>
      <c r="DM90" s="970"/>
      <c r="DN90" s="970"/>
      <c r="DO90" s="970"/>
      <c r="DP90" s="971"/>
      <c r="DQ90" s="969"/>
      <c r="DR90" s="970"/>
      <c r="DS90" s="970"/>
      <c r="DT90" s="970"/>
      <c r="DU90" s="971"/>
      <c r="DV90" s="958"/>
      <c r="DW90" s="959"/>
      <c r="DX90" s="959"/>
      <c r="DY90" s="959"/>
      <c r="DZ90" s="960"/>
      <c r="EA90" s="212"/>
    </row>
    <row r="91" spans="1:131" ht="26.25" hidden="1" customHeight="1" x14ac:dyDescent="0.15">
      <c r="A91" s="227"/>
      <c r="B91" s="228"/>
      <c r="C91" s="228"/>
      <c r="D91" s="228"/>
      <c r="E91" s="228"/>
      <c r="F91" s="228"/>
      <c r="G91" s="228"/>
      <c r="H91" s="228"/>
      <c r="I91" s="228"/>
      <c r="J91" s="228"/>
      <c r="K91" s="228"/>
      <c r="L91" s="228"/>
      <c r="M91" s="228"/>
      <c r="N91" s="228"/>
      <c r="O91" s="228"/>
      <c r="P91" s="228"/>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30"/>
      <c r="BA91" s="230"/>
      <c r="BB91" s="230"/>
      <c r="BC91" s="230"/>
      <c r="BD91" s="230"/>
      <c r="BE91" s="223"/>
      <c r="BF91" s="223"/>
      <c r="BG91" s="223"/>
      <c r="BH91" s="223"/>
      <c r="BI91" s="223"/>
      <c r="BJ91" s="223"/>
      <c r="BK91" s="223"/>
      <c r="BL91" s="223"/>
      <c r="BM91" s="223"/>
      <c r="BN91" s="223"/>
      <c r="BO91" s="223"/>
      <c r="BP91" s="223"/>
      <c r="BQ91" s="220">
        <v>85</v>
      </c>
      <c r="BR91" s="225"/>
      <c r="BS91" s="958"/>
      <c r="BT91" s="959"/>
      <c r="BU91" s="959"/>
      <c r="BV91" s="959"/>
      <c r="BW91" s="959"/>
      <c r="BX91" s="959"/>
      <c r="BY91" s="959"/>
      <c r="BZ91" s="959"/>
      <c r="CA91" s="959"/>
      <c r="CB91" s="959"/>
      <c r="CC91" s="959"/>
      <c r="CD91" s="959"/>
      <c r="CE91" s="959"/>
      <c r="CF91" s="959"/>
      <c r="CG91" s="968"/>
      <c r="CH91" s="969"/>
      <c r="CI91" s="970"/>
      <c r="CJ91" s="970"/>
      <c r="CK91" s="970"/>
      <c r="CL91" s="971"/>
      <c r="CM91" s="969"/>
      <c r="CN91" s="970"/>
      <c r="CO91" s="970"/>
      <c r="CP91" s="970"/>
      <c r="CQ91" s="971"/>
      <c r="CR91" s="969"/>
      <c r="CS91" s="970"/>
      <c r="CT91" s="970"/>
      <c r="CU91" s="970"/>
      <c r="CV91" s="971"/>
      <c r="CW91" s="969"/>
      <c r="CX91" s="970"/>
      <c r="CY91" s="970"/>
      <c r="CZ91" s="970"/>
      <c r="DA91" s="971"/>
      <c r="DB91" s="969"/>
      <c r="DC91" s="970"/>
      <c r="DD91" s="970"/>
      <c r="DE91" s="970"/>
      <c r="DF91" s="971"/>
      <c r="DG91" s="969"/>
      <c r="DH91" s="970"/>
      <c r="DI91" s="970"/>
      <c r="DJ91" s="970"/>
      <c r="DK91" s="971"/>
      <c r="DL91" s="969"/>
      <c r="DM91" s="970"/>
      <c r="DN91" s="970"/>
      <c r="DO91" s="970"/>
      <c r="DP91" s="971"/>
      <c r="DQ91" s="969"/>
      <c r="DR91" s="970"/>
      <c r="DS91" s="970"/>
      <c r="DT91" s="970"/>
      <c r="DU91" s="971"/>
      <c r="DV91" s="958"/>
      <c r="DW91" s="959"/>
      <c r="DX91" s="959"/>
      <c r="DY91" s="959"/>
      <c r="DZ91" s="960"/>
      <c r="EA91" s="212"/>
    </row>
    <row r="92" spans="1:131" ht="26.25" hidden="1" customHeight="1" x14ac:dyDescent="0.15">
      <c r="A92" s="227"/>
      <c r="B92" s="228"/>
      <c r="C92" s="228"/>
      <c r="D92" s="228"/>
      <c r="E92" s="228"/>
      <c r="F92" s="228"/>
      <c r="G92" s="228"/>
      <c r="H92" s="228"/>
      <c r="I92" s="228"/>
      <c r="J92" s="228"/>
      <c r="K92" s="228"/>
      <c r="L92" s="228"/>
      <c r="M92" s="228"/>
      <c r="N92" s="228"/>
      <c r="O92" s="228"/>
      <c r="P92" s="228"/>
      <c r="Q92" s="229"/>
      <c r="R92" s="229"/>
      <c r="S92" s="229"/>
      <c r="T92" s="229"/>
      <c r="U92" s="229"/>
      <c r="V92" s="229"/>
      <c r="W92" s="229"/>
      <c r="X92" s="229"/>
      <c r="Y92" s="229"/>
      <c r="Z92" s="229"/>
      <c r="AA92" s="229"/>
      <c r="AB92" s="229"/>
      <c r="AC92" s="229"/>
      <c r="AD92" s="229"/>
      <c r="AE92" s="229"/>
      <c r="AF92" s="229"/>
      <c r="AG92" s="229"/>
      <c r="AH92" s="229"/>
      <c r="AI92" s="229"/>
      <c r="AJ92" s="229"/>
      <c r="AK92" s="229"/>
      <c r="AL92" s="229"/>
      <c r="AM92" s="229"/>
      <c r="AN92" s="229"/>
      <c r="AO92" s="229"/>
      <c r="AP92" s="229"/>
      <c r="AQ92" s="229"/>
      <c r="AR92" s="229"/>
      <c r="AS92" s="229"/>
      <c r="AT92" s="229"/>
      <c r="AU92" s="229"/>
      <c r="AV92" s="229"/>
      <c r="AW92" s="229"/>
      <c r="AX92" s="229"/>
      <c r="AY92" s="229"/>
      <c r="AZ92" s="230"/>
      <c r="BA92" s="230"/>
      <c r="BB92" s="230"/>
      <c r="BC92" s="230"/>
      <c r="BD92" s="230"/>
      <c r="BE92" s="223"/>
      <c r="BF92" s="223"/>
      <c r="BG92" s="223"/>
      <c r="BH92" s="223"/>
      <c r="BI92" s="223"/>
      <c r="BJ92" s="223"/>
      <c r="BK92" s="223"/>
      <c r="BL92" s="223"/>
      <c r="BM92" s="223"/>
      <c r="BN92" s="223"/>
      <c r="BO92" s="223"/>
      <c r="BP92" s="223"/>
      <c r="BQ92" s="220">
        <v>86</v>
      </c>
      <c r="BR92" s="225"/>
      <c r="BS92" s="958"/>
      <c r="BT92" s="959"/>
      <c r="BU92" s="959"/>
      <c r="BV92" s="959"/>
      <c r="BW92" s="959"/>
      <c r="BX92" s="959"/>
      <c r="BY92" s="959"/>
      <c r="BZ92" s="959"/>
      <c r="CA92" s="959"/>
      <c r="CB92" s="959"/>
      <c r="CC92" s="959"/>
      <c r="CD92" s="959"/>
      <c r="CE92" s="959"/>
      <c r="CF92" s="959"/>
      <c r="CG92" s="968"/>
      <c r="CH92" s="969"/>
      <c r="CI92" s="970"/>
      <c r="CJ92" s="970"/>
      <c r="CK92" s="970"/>
      <c r="CL92" s="971"/>
      <c r="CM92" s="969"/>
      <c r="CN92" s="970"/>
      <c r="CO92" s="970"/>
      <c r="CP92" s="970"/>
      <c r="CQ92" s="971"/>
      <c r="CR92" s="969"/>
      <c r="CS92" s="970"/>
      <c r="CT92" s="970"/>
      <c r="CU92" s="970"/>
      <c r="CV92" s="971"/>
      <c r="CW92" s="969"/>
      <c r="CX92" s="970"/>
      <c r="CY92" s="970"/>
      <c r="CZ92" s="970"/>
      <c r="DA92" s="971"/>
      <c r="DB92" s="969"/>
      <c r="DC92" s="970"/>
      <c r="DD92" s="970"/>
      <c r="DE92" s="970"/>
      <c r="DF92" s="971"/>
      <c r="DG92" s="969"/>
      <c r="DH92" s="970"/>
      <c r="DI92" s="970"/>
      <c r="DJ92" s="970"/>
      <c r="DK92" s="971"/>
      <c r="DL92" s="969"/>
      <c r="DM92" s="970"/>
      <c r="DN92" s="970"/>
      <c r="DO92" s="970"/>
      <c r="DP92" s="971"/>
      <c r="DQ92" s="969"/>
      <c r="DR92" s="970"/>
      <c r="DS92" s="970"/>
      <c r="DT92" s="970"/>
      <c r="DU92" s="971"/>
      <c r="DV92" s="958"/>
      <c r="DW92" s="959"/>
      <c r="DX92" s="959"/>
      <c r="DY92" s="959"/>
      <c r="DZ92" s="960"/>
      <c r="EA92" s="212"/>
    </row>
    <row r="93" spans="1:131" ht="26.25" hidden="1" customHeight="1" x14ac:dyDescent="0.15">
      <c r="A93" s="227"/>
      <c r="B93" s="228"/>
      <c r="C93" s="228"/>
      <c r="D93" s="228"/>
      <c r="E93" s="228"/>
      <c r="F93" s="228"/>
      <c r="G93" s="228"/>
      <c r="H93" s="228"/>
      <c r="I93" s="228"/>
      <c r="J93" s="228"/>
      <c r="K93" s="228"/>
      <c r="L93" s="228"/>
      <c r="M93" s="228"/>
      <c r="N93" s="228"/>
      <c r="O93" s="228"/>
      <c r="P93" s="228"/>
      <c r="Q93" s="229"/>
      <c r="R93" s="229"/>
      <c r="S93" s="229"/>
      <c r="T93" s="229"/>
      <c r="U93" s="229"/>
      <c r="V93" s="229"/>
      <c r="W93" s="229"/>
      <c r="X93" s="229"/>
      <c r="Y93" s="229"/>
      <c r="Z93" s="229"/>
      <c r="AA93" s="229"/>
      <c r="AB93" s="229"/>
      <c r="AC93" s="229"/>
      <c r="AD93" s="229"/>
      <c r="AE93" s="229"/>
      <c r="AF93" s="229"/>
      <c r="AG93" s="229"/>
      <c r="AH93" s="229"/>
      <c r="AI93" s="229"/>
      <c r="AJ93" s="229"/>
      <c r="AK93" s="229"/>
      <c r="AL93" s="229"/>
      <c r="AM93" s="229"/>
      <c r="AN93" s="229"/>
      <c r="AO93" s="229"/>
      <c r="AP93" s="229"/>
      <c r="AQ93" s="229"/>
      <c r="AR93" s="229"/>
      <c r="AS93" s="229"/>
      <c r="AT93" s="229"/>
      <c r="AU93" s="229"/>
      <c r="AV93" s="229"/>
      <c r="AW93" s="229"/>
      <c r="AX93" s="229"/>
      <c r="AY93" s="229"/>
      <c r="AZ93" s="230"/>
      <c r="BA93" s="230"/>
      <c r="BB93" s="230"/>
      <c r="BC93" s="230"/>
      <c r="BD93" s="230"/>
      <c r="BE93" s="223"/>
      <c r="BF93" s="223"/>
      <c r="BG93" s="223"/>
      <c r="BH93" s="223"/>
      <c r="BI93" s="223"/>
      <c r="BJ93" s="223"/>
      <c r="BK93" s="223"/>
      <c r="BL93" s="223"/>
      <c r="BM93" s="223"/>
      <c r="BN93" s="223"/>
      <c r="BO93" s="223"/>
      <c r="BP93" s="223"/>
      <c r="BQ93" s="220">
        <v>87</v>
      </c>
      <c r="BR93" s="225"/>
      <c r="BS93" s="958"/>
      <c r="BT93" s="959"/>
      <c r="BU93" s="959"/>
      <c r="BV93" s="959"/>
      <c r="BW93" s="959"/>
      <c r="BX93" s="959"/>
      <c r="BY93" s="959"/>
      <c r="BZ93" s="959"/>
      <c r="CA93" s="959"/>
      <c r="CB93" s="959"/>
      <c r="CC93" s="959"/>
      <c r="CD93" s="959"/>
      <c r="CE93" s="959"/>
      <c r="CF93" s="959"/>
      <c r="CG93" s="968"/>
      <c r="CH93" s="969"/>
      <c r="CI93" s="970"/>
      <c r="CJ93" s="970"/>
      <c r="CK93" s="970"/>
      <c r="CL93" s="971"/>
      <c r="CM93" s="969"/>
      <c r="CN93" s="970"/>
      <c r="CO93" s="970"/>
      <c r="CP93" s="970"/>
      <c r="CQ93" s="971"/>
      <c r="CR93" s="969"/>
      <c r="CS93" s="970"/>
      <c r="CT93" s="970"/>
      <c r="CU93" s="970"/>
      <c r="CV93" s="971"/>
      <c r="CW93" s="969"/>
      <c r="CX93" s="970"/>
      <c r="CY93" s="970"/>
      <c r="CZ93" s="970"/>
      <c r="DA93" s="971"/>
      <c r="DB93" s="969"/>
      <c r="DC93" s="970"/>
      <c r="DD93" s="970"/>
      <c r="DE93" s="970"/>
      <c r="DF93" s="971"/>
      <c r="DG93" s="969"/>
      <c r="DH93" s="970"/>
      <c r="DI93" s="970"/>
      <c r="DJ93" s="970"/>
      <c r="DK93" s="971"/>
      <c r="DL93" s="969"/>
      <c r="DM93" s="970"/>
      <c r="DN93" s="970"/>
      <c r="DO93" s="970"/>
      <c r="DP93" s="971"/>
      <c r="DQ93" s="969"/>
      <c r="DR93" s="970"/>
      <c r="DS93" s="970"/>
      <c r="DT93" s="970"/>
      <c r="DU93" s="971"/>
      <c r="DV93" s="958"/>
      <c r="DW93" s="959"/>
      <c r="DX93" s="959"/>
      <c r="DY93" s="959"/>
      <c r="DZ93" s="960"/>
      <c r="EA93" s="212"/>
    </row>
    <row r="94" spans="1:131" ht="26.25" hidden="1" customHeight="1" x14ac:dyDescent="0.15">
      <c r="A94" s="227"/>
      <c r="B94" s="228"/>
      <c r="C94" s="228"/>
      <c r="D94" s="228"/>
      <c r="E94" s="228"/>
      <c r="F94" s="228"/>
      <c r="G94" s="228"/>
      <c r="H94" s="228"/>
      <c r="I94" s="228"/>
      <c r="J94" s="228"/>
      <c r="K94" s="228"/>
      <c r="L94" s="228"/>
      <c r="M94" s="228"/>
      <c r="N94" s="228"/>
      <c r="O94" s="228"/>
      <c r="P94" s="228"/>
      <c r="Q94" s="229"/>
      <c r="R94" s="229"/>
      <c r="S94" s="229"/>
      <c r="T94" s="229"/>
      <c r="U94" s="229"/>
      <c r="V94" s="229"/>
      <c r="W94" s="229"/>
      <c r="X94" s="229"/>
      <c r="Y94" s="229"/>
      <c r="Z94" s="229"/>
      <c r="AA94" s="229"/>
      <c r="AB94" s="229"/>
      <c r="AC94" s="229"/>
      <c r="AD94" s="229"/>
      <c r="AE94" s="229"/>
      <c r="AF94" s="229"/>
      <c r="AG94" s="229"/>
      <c r="AH94" s="229"/>
      <c r="AI94" s="229"/>
      <c r="AJ94" s="229"/>
      <c r="AK94" s="229"/>
      <c r="AL94" s="229"/>
      <c r="AM94" s="229"/>
      <c r="AN94" s="229"/>
      <c r="AO94" s="229"/>
      <c r="AP94" s="229"/>
      <c r="AQ94" s="229"/>
      <c r="AR94" s="229"/>
      <c r="AS94" s="229"/>
      <c r="AT94" s="229"/>
      <c r="AU94" s="229"/>
      <c r="AV94" s="229"/>
      <c r="AW94" s="229"/>
      <c r="AX94" s="229"/>
      <c r="AY94" s="229"/>
      <c r="AZ94" s="230"/>
      <c r="BA94" s="230"/>
      <c r="BB94" s="230"/>
      <c r="BC94" s="230"/>
      <c r="BD94" s="230"/>
      <c r="BE94" s="223"/>
      <c r="BF94" s="223"/>
      <c r="BG94" s="223"/>
      <c r="BH94" s="223"/>
      <c r="BI94" s="223"/>
      <c r="BJ94" s="223"/>
      <c r="BK94" s="223"/>
      <c r="BL94" s="223"/>
      <c r="BM94" s="223"/>
      <c r="BN94" s="223"/>
      <c r="BO94" s="223"/>
      <c r="BP94" s="223"/>
      <c r="BQ94" s="220">
        <v>88</v>
      </c>
      <c r="BR94" s="225"/>
      <c r="BS94" s="958"/>
      <c r="BT94" s="959"/>
      <c r="BU94" s="959"/>
      <c r="BV94" s="959"/>
      <c r="BW94" s="959"/>
      <c r="BX94" s="959"/>
      <c r="BY94" s="959"/>
      <c r="BZ94" s="959"/>
      <c r="CA94" s="959"/>
      <c r="CB94" s="959"/>
      <c r="CC94" s="959"/>
      <c r="CD94" s="959"/>
      <c r="CE94" s="959"/>
      <c r="CF94" s="959"/>
      <c r="CG94" s="968"/>
      <c r="CH94" s="969"/>
      <c r="CI94" s="970"/>
      <c r="CJ94" s="970"/>
      <c r="CK94" s="970"/>
      <c r="CL94" s="971"/>
      <c r="CM94" s="969"/>
      <c r="CN94" s="970"/>
      <c r="CO94" s="970"/>
      <c r="CP94" s="970"/>
      <c r="CQ94" s="971"/>
      <c r="CR94" s="969"/>
      <c r="CS94" s="970"/>
      <c r="CT94" s="970"/>
      <c r="CU94" s="970"/>
      <c r="CV94" s="971"/>
      <c r="CW94" s="969"/>
      <c r="CX94" s="970"/>
      <c r="CY94" s="970"/>
      <c r="CZ94" s="970"/>
      <c r="DA94" s="971"/>
      <c r="DB94" s="969"/>
      <c r="DC94" s="970"/>
      <c r="DD94" s="970"/>
      <c r="DE94" s="970"/>
      <c r="DF94" s="971"/>
      <c r="DG94" s="969"/>
      <c r="DH94" s="970"/>
      <c r="DI94" s="970"/>
      <c r="DJ94" s="970"/>
      <c r="DK94" s="971"/>
      <c r="DL94" s="969"/>
      <c r="DM94" s="970"/>
      <c r="DN94" s="970"/>
      <c r="DO94" s="970"/>
      <c r="DP94" s="971"/>
      <c r="DQ94" s="969"/>
      <c r="DR94" s="970"/>
      <c r="DS94" s="970"/>
      <c r="DT94" s="970"/>
      <c r="DU94" s="971"/>
      <c r="DV94" s="958"/>
      <c r="DW94" s="959"/>
      <c r="DX94" s="959"/>
      <c r="DY94" s="959"/>
      <c r="DZ94" s="960"/>
      <c r="EA94" s="212"/>
    </row>
    <row r="95" spans="1:131" ht="26.25" hidden="1" customHeight="1" x14ac:dyDescent="0.15">
      <c r="A95" s="227"/>
      <c r="B95" s="228"/>
      <c r="C95" s="228"/>
      <c r="D95" s="228"/>
      <c r="E95" s="228"/>
      <c r="F95" s="228"/>
      <c r="G95" s="228"/>
      <c r="H95" s="228"/>
      <c r="I95" s="228"/>
      <c r="J95" s="228"/>
      <c r="K95" s="228"/>
      <c r="L95" s="228"/>
      <c r="M95" s="228"/>
      <c r="N95" s="228"/>
      <c r="O95" s="228"/>
      <c r="P95" s="228"/>
      <c r="Q95" s="229"/>
      <c r="R95" s="229"/>
      <c r="S95" s="229"/>
      <c r="T95" s="229"/>
      <c r="U95" s="229"/>
      <c r="V95" s="229"/>
      <c r="W95" s="229"/>
      <c r="X95" s="229"/>
      <c r="Y95" s="229"/>
      <c r="Z95" s="229"/>
      <c r="AA95" s="229"/>
      <c r="AB95" s="229"/>
      <c r="AC95" s="229"/>
      <c r="AD95" s="229"/>
      <c r="AE95" s="229"/>
      <c r="AF95" s="229"/>
      <c r="AG95" s="229"/>
      <c r="AH95" s="229"/>
      <c r="AI95" s="229"/>
      <c r="AJ95" s="229"/>
      <c r="AK95" s="229"/>
      <c r="AL95" s="229"/>
      <c r="AM95" s="229"/>
      <c r="AN95" s="229"/>
      <c r="AO95" s="229"/>
      <c r="AP95" s="229"/>
      <c r="AQ95" s="229"/>
      <c r="AR95" s="229"/>
      <c r="AS95" s="229"/>
      <c r="AT95" s="229"/>
      <c r="AU95" s="229"/>
      <c r="AV95" s="229"/>
      <c r="AW95" s="229"/>
      <c r="AX95" s="229"/>
      <c r="AY95" s="229"/>
      <c r="AZ95" s="230"/>
      <c r="BA95" s="230"/>
      <c r="BB95" s="230"/>
      <c r="BC95" s="230"/>
      <c r="BD95" s="230"/>
      <c r="BE95" s="223"/>
      <c r="BF95" s="223"/>
      <c r="BG95" s="223"/>
      <c r="BH95" s="223"/>
      <c r="BI95" s="223"/>
      <c r="BJ95" s="223"/>
      <c r="BK95" s="223"/>
      <c r="BL95" s="223"/>
      <c r="BM95" s="223"/>
      <c r="BN95" s="223"/>
      <c r="BO95" s="223"/>
      <c r="BP95" s="223"/>
      <c r="BQ95" s="220">
        <v>89</v>
      </c>
      <c r="BR95" s="225"/>
      <c r="BS95" s="958"/>
      <c r="BT95" s="959"/>
      <c r="BU95" s="959"/>
      <c r="BV95" s="959"/>
      <c r="BW95" s="959"/>
      <c r="BX95" s="959"/>
      <c r="BY95" s="959"/>
      <c r="BZ95" s="959"/>
      <c r="CA95" s="959"/>
      <c r="CB95" s="959"/>
      <c r="CC95" s="959"/>
      <c r="CD95" s="959"/>
      <c r="CE95" s="959"/>
      <c r="CF95" s="959"/>
      <c r="CG95" s="968"/>
      <c r="CH95" s="969"/>
      <c r="CI95" s="970"/>
      <c r="CJ95" s="970"/>
      <c r="CK95" s="970"/>
      <c r="CL95" s="971"/>
      <c r="CM95" s="969"/>
      <c r="CN95" s="970"/>
      <c r="CO95" s="970"/>
      <c r="CP95" s="970"/>
      <c r="CQ95" s="971"/>
      <c r="CR95" s="969"/>
      <c r="CS95" s="970"/>
      <c r="CT95" s="970"/>
      <c r="CU95" s="970"/>
      <c r="CV95" s="971"/>
      <c r="CW95" s="969"/>
      <c r="CX95" s="970"/>
      <c r="CY95" s="970"/>
      <c r="CZ95" s="970"/>
      <c r="DA95" s="971"/>
      <c r="DB95" s="969"/>
      <c r="DC95" s="970"/>
      <c r="DD95" s="970"/>
      <c r="DE95" s="970"/>
      <c r="DF95" s="971"/>
      <c r="DG95" s="969"/>
      <c r="DH95" s="970"/>
      <c r="DI95" s="970"/>
      <c r="DJ95" s="970"/>
      <c r="DK95" s="971"/>
      <c r="DL95" s="969"/>
      <c r="DM95" s="970"/>
      <c r="DN95" s="970"/>
      <c r="DO95" s="970"/>
      <c r="DP95" s="971"/>
      <c r="DQ95" s="969"/>
      <c r="DR95" s="970"/>
      <c r="DS95" s="970"/>
      <c r="DT95" s="970"/>
      <c r="DU95" s="971"/>
      <c r="DV95" s="958"/>
      <c r="DW95" s="959"/>
      <c r="DX95" s="959"/>
      <c r="DY95" s="959"/>
      <c r="DZ95" s="960"/>
      <c r="EA95" s="212"/>
    </row>
    <row r="96" spans="1:131" ht="26.25" hidden="1" customHeight="1" x14ac:dyDescent="0.15">
      <c r="A96" s="227"/>
      <c r="B96" s="228"/>
      <c r="C96" s="228"/>
      <c r="D96" s="228"/>
      <c r="E96" s="228"/>
      <c r="F96" s="228"/>
      <c r="G96" s="228"/>
      <c r="H96" s="228"/>
      <c r="I96" s="228"/>
      <c r="J96" s="228"/>
      <c r="K96" s="228"/>
      <c r="L96" s="228"/>
      <c r="M96" s="228"/>
      <c r="N96" s="228"/>
      <c r="O96" s="228"/>
      <c r="P96" s="228"/>
      <c r="Q96" s="229"/>
      <c r="R96" s="229"/>
      <c r="S96" s="229"/>
      <c r="T96" s="229"/>
      <c r="U96" s="229"/>
      <c r="V96" s="229"/>
      <c r="W96" s="229"/>
      <c r="X96" s="229"/>
      <c r="Y96" s="229"/>
      <c r="Z96" s="229"/>
      <c r="AA96" s="229"/>
      <c r="AB96" s="229"/>
      <c r="AC96" s="229"/>
      <c r="AD96" s="229"/>
      <c r="AE96" s="229"/>
      <c r="AF96" s="229"/>
      <c r="AG96" s="229"/>
      <c r="AH96" s="229"/>
      <c r="AI96" s="229"/>
      <c r="AJ96" s="229"/>
      <c r="AK96" s="229"/>
      <c r="AL96" s="229"/>
      <c r="AM96" s="229"/>
      <c r="AN96" s="229"/>
      <c r="AO96" s="229"/>
      <c r="AP96" s="229"/>
      <c r="AQ96" s="229"/>
      <c r="AR96" s="229"/>
      <c r="AS96" s="229"/>
      <c r="AT96" s="229"/>
      <c r="AU96" s="229"/>
      <c r="AV96" s="229"/>
      <c r="AW96" s="229"/>
      <c r="AX96" s="229"/>
      <c r="AY96" s="229"/>
      <c r="AZ96" s="230"/>
      <c r="BA96" s="230"/>
      <c r="BB96" s="230"/>
      <c r="BC96" s="230"/>
      <c r="BD96" s="230"/>
      <c r="BE96" s="223"/>
      <c r="BF96" s="223"/>
      <c r="BG96" s="223"/>
      <c r="BH96" s="223"/>
      <c r="BI96" s="223"/>
      <c r="BJ96" s="223"/>
      <c r="BK96" s="223"/>
      <c r="BL96" s="223"/>
      <c r="BM96" s="223"/>
      <c r="BN96" s="223"/>
      <c r="BO96" s="223"/>
      <c r="BP96" s="223"/>
      <c r="BQ96" s="220">
        <v>90</v>
      </c>
      <c r="BR96" s="225"/>
      <c r="BS96" s="958"/>
      <c r="BT96" s="959"/>
      <c r="BU96" s="959"/>
      <c r="BV96" s="959"/>
      <c r="BW96" s="959"/>
      <c r="BX96" s="959"/>
      <c r="BY96" s="959"/>
      <c r="BZ96" s="959"/>
      <c r="CA96" s="959"/>
      <c r="CB96" s="959"/>
      <c r="CC96" s="959"/>
      <c r="CD96" s="959"/>
      <c r="CE96" s="959"/>
      <c r="CF96" s="959"/>
      <c r="CG96" s="968"/>
      <c r="CH96" s="969"/>
      <c r="CI96" s="970"/>
      <c r="CJ96" s="970"/>
      <c r="CK96" s="970"/>
      <c r="CL96" s="971"/>
      <c r="CM96" s="969"/>
      <c r="CN96" s="970"/>
      <c r="CO96" s="970"/>
      <c r="CP96" s="970"/>
      <c r="CQ96" s="971"/>
      <c r="CR96" s="969"/>
      <c r="CS96" s="970"/>
      <c r="CT96" s="970"/>
      <c r="CU96" s="970"/>
      <c r="CV96" s="971"/>
      <c r="CW96" s="969"/>
      <c r="CX96" s="970"/>
      <c r="CY96" s="970"/>
      <c r="CZ96" s="970"/>
      <c r="DA96" s="971"/>
      <c r="DB96" s="969"/>
      <c r="DC96" s="970"/>
      <c r="DD96" s="970"/>
      <c r="DE96" s="970"/>
      <c r="DF96" s="971"/>
      <c r="DG96" s="969"/>
      <c r="DH96" s="970"/>
      <c r="DI96" s="970"/>
      <c r="DJ96" s="970"/>
      <c r="DK96" s="971"/>
      <c r="DL96" s="969"/>
      <c r="DM96" s="970"/>
      <c r="DN96" s="970"/>
      <c r="DO96" s="970"/>
      <c r="DP96" s="971"/>
      <c r="DQ96" s="969"/>
      <c r="DR96" s="970"/>
      <c r="DS96" s="970"/>
      <c r="DT96" s="970"/>
      <c r="DU96" s="971"/>
      <c r="DV96" s="958"/>
      <c r="DW96" s="959"/>
      <c r="DX96" s="959"/>
      <c r="DY96" s="959"/>
      <c r="DZ96" s="960"/>
      <c r="EA96" s="212"/>
    </row>
    <row r="97" spans="1:131" ht="26.25" hidden="1" customHeight="1" x14ac:dyDescent="0.15">
      <c r="A97" s="227"/>
      <c r="B97" s="228"/>
      <c r="C97" s="228"/>
      <c r="D97" s="228"/>
      <c r="E97" s="228"/>
      <c r="F97" s="228"/>
      <c r="G97" s="228"/>
      <c r="H97" s="228"/>
      <c r="I97" s="228"/>
      <c r="J97" s="228"/>
      <c r="K97" s="228"/>
      <c r="L97" s="228"/>
      <c r="M97" s="228"/>
      <c r="N97" s="228"/>
      <c r="O97" s="228"/>
      <c r="P97" s="228"/>
      <c r="Q97" s="229"/>
      <c r="R97" s="229"/>
      <c r="S97" s="229"/>
      <c r="T97" s="229"/>
      <c r="U97" s="229"/>
      <c r="V97" s="229"/>
      <c r="W97" s="229"/>
      <c r="X97" s="229"/>
      <c r="Y97" s="229"/>
      <c r="Z97" s="229"/>
      <c r="AA97" s="229"/>
      <c r="AB97" s="229"/>
      <c r="AC97" s="229"/>
      <c r="AD97" s="229"/>
      <c r="AE97" s="229"/>
      <c r="AF97" s="229"/>
      <c r="AG97" s="229"/>
      <c r="AH97" s="229"/>
      <c r="AI97" s="229"/>
      <c r="AJ97" s="229"/>
      <c r="AK97" s="229"/>
      <c r="AL97" s="229"/>
      <c r="AM97" s="229"/>
      <c r="AN97" s="229"/>
      <c r="AO97" s="229"/>
      <c r="AP97" s="229"/>
      <c r="AQ97" s="229"/>
      <c r="AR97" s="229"/>
      <c r="AS97" s="229"/>
      <c r="AT97" s="229"/>
      <c r="AU97" s="229"/>
      <c r="AV97" s="229"/>
      <c r="AW97" s="229"/>
      <c r="AX97" s="229"/>
      <c r="AY97" s="229"/>
      <c r="AZ97" s="230"/>
      <c r="BA97" s="230"/>
      <c r="BB97" s="230"/>
      <c r="BC97" s="230"/>
      <c r="BD97" s="230"/>
      <c r="BE97" s="223"/>
      <c r="BF97" s="223"/>
      <c r="BG97" s="223"/>
      <c r="BH97" s="223"/>
      <c r="BI97" s="223"/>
      <c r="BJ97" s="223"/>
      <c r="BK97" s="223"/>
      <c r="BL97" s="223"/>
      <c r="BM97" s="223"/>
      <c r="BN97" s="223"/>
      <c r="BO97" s="223"/>
      <c r="BP97" s="223"/>
      <c r="BQ97" s="220">
        <v>91</v>
      </c>
      <c r="BR97" s="225"/>
      <c r="BS97" s="958"/>
      <c r="BT97" s="959"/>
      <c r="BU97" s="959"/>
      <c r="BV97" s="959"/>
      <c r="BW97" s="959"/>
      <c r="BX97" s="959"/>
      <c r="BY97" s="959"/>
      <c r="BZ97" s="959"/>
      <c r="CA97" s="959"/>
      <c r="CB97" s="959"/>
      <c r="CC97" s="959"/>
      <c r="CD97" s="959"/>
      <c r="CE97" s="959"/>
      <c r="CF97" s="959"/>
      <c r="CG97" s="968"/>
      <c r="CH97" s="969"/>
      <c r="CI97" s="970"/>
      <c r="CJ97" s="970"/>
      <c r="CK97" s="970"/>
      <c r="CL97" s="971"/>
      <c r="CM97" s="969"/>
      <c r="CN97" s="970"/>
      <c r="CO97" s="970"/>
      <c r="CP97" s="970"/>
      <c r="CQ97" s="971"/>
      <c r="CR97" s="969"/>
      <c r="CS97" s="970"/>
      <c r="CT97" s="970"/>
      <c r="CU97" s="970"/>
      <c r="CV97" s="971"/>
      <c r="CW97" s="969"/>
      <c r="CX97" s="970"/>
      <c r="CY97" s="970"/>
      <c r="CZ97" s="970"/>
      <c r="DA97" s="971"/>
      <c r="DB97" s="969"/>
      <c r="DC97" s="970"/>
      <c r="DD97" s="970"/>
      <c r="DE97" s="970"/>
      <c r="DF97" s="971"/>
      <c r="DG97" s="969"/>
      <c r="DH97" s="970"/>
      <c r="DI97" s="970"/>
      <c r="DJ97" s="970"/>
      <c r="DK97" s="971"/>
      <c r="DL97" s="969"/>
      <c r="DM97" s="970"/>
      <c r="DN97" s="970"/>
      <c r="DO97" s="970"/>
      <c r="DP97" s="971"/>
      <c r="DQ97" s="969"/>
      <c r="DR97" s="970"/>
      <c r="DS97" s="970"/>
      <c r="DT97" s="970"/>
      <c r="DU97" s="971"/>
      <c r="DV97" s="958"/>
      <c r="DW97" s="959"/>
      <c r="DX97" s="959"/>
      <c r="DY97" s="959"/>
      <c r="DZ97" s="960"/>
      <c r="EA97" s="212"/>
    </row>
    <row r="98" spans="1:131" ht="26.25" hidden="1" customHeight="1" x14ac:dyDescent="0.15">
      <c r="A98" s="227"/>
      <c r="B98" s="228"/>
      <c r="C98" s="228"/>
      <c r="D98" s="228"/>
      <c r="E98" s="228"/>
      <c r="F98" s="228"/>
      <c r="G98" s="228"/>
      <c r="H98" s="228"/>
      <c r="I98" s="228"/>
      <c r="J98" s="228"/>
      <c r="K98" s="228"/>
      <c r="L98" s="228"/>
      <c r="M98" s="228"/>
      <c r="N98" s="228"/>
      <c r="O98" s="228"/>
      <c r="P98" s="228"/>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30"/>
      <c r="BA98" s="230"/>
      <c r="BB98" s="230"/>
      <c r="BC98" s="230"/>
      <c r="BD98" s="230"/>
      <c r="BE98" s="223"/>
      <c r="BF98" s="223"/>
      <c r="BG98" s="223"/>
      <c r="BH98" s="223"/>
      <c r="BI98" s="223"/>
      <c r="BJ98" s="223"/>
      <c r="BK98" s="223"/>
      <c r="BL98" s="223"/>
      <c r="BM98" s="223"/>
      <c r="BN98" s="223"/>
      <c r="BO98" s="223"/>
      <c r="BP98" s="223"/>
      <c r="BQ98" s="220">
        <v>92</v>
      </c>
      <c r="BR98" s="225"/>
      <c r="BS98" s="958"/>
      <c r="BT98" s="959"/>
      <c r="BU98" s="959"/>
      <c r="BV98" s="959"/>
      <c r="BW98" s="959"/>
      <c r="BX98" s="959"/>
      <c r="BY98" s="959"/>
      <c r="BZ98" s="959"/>
      <c r="CA98" s="959"/>
      <c r="CB98" s="959"/>
      <c r="CC98" s="959"/>
      <c r="CD98" s="959"/>
      <c r="CE98" s="959"/>
      <c r="CF98" s="959"/>
      <c r="CG98" s="968"/>
      <c r="CH98" s="969"/>
      <c r="CI98" s="970"/>
      <c r="CJ98" s="970"/>
      <c r="CK98" s="970"/>
      <c r="CL98" s="971"/>
      <c r="CM98" s="969"/>
      <c r="CN98" s="970"/>
      <c r="CO98" s="970"/>
      <c r="CP98" s="970"/>
      <c r="CQ98" s="971"/>
      <c r="CR98" s="969"/>
      <c r="CS98" s="970"/>
      <c r="CT98" s="970"/>
      <c r="CU98" s="970"/>
      <c r="CV98" s="971"/>
      <c r="CW98" s="969"/>
      <c r="CX98" s="970"/>
      <c r="CY98" s="970"/>
      <c r="CZ98" s="970"/>
      <c r="DA98" s="971"/>
      <c r="DB98" s="969"/>
      <c r="DC98" s="970"/>
      <c r="DD98" s="970"/>
      <c r="DE98" s="970"/>
      <c r="DF98" s="971"/>
      <c r="DG98" s="969"/>
      <c r="DH98" s="970"/>
      <c r="DI98" s="970"/>
      <c r="DJ98" s="970"/>
      <c r="DK98" s="971"/>
      <c r="DL98" s="969"/>
      <c r="DM98" s="970"/>
      <c r="DN98" s="970"/>
      <c r="DO98" s="970"/>
      <c r="DP98" s="971"/>
      <c r="DQ98" s="969"/>
      <c r="DR98" s="970"/>
      <c r="DS98" s="970"/>
      <c r="DT98" s="970"/>
      <c r="DU98" s="971"/>
      <c r="DV98" s="958"/>
      <c r="DW98" s="959"/>
      <c r="DX98" s="959"/>
      <c r="DY98" s="959"/>
      <c r="DZ98" s="960"/>
      <c r="EA98" s="212"/>
    </row>
    <row r="99" spans="1:131" ht="26.25" hidden="1" customHeight="1" x14ac:dyDescent="0.15">
      <c r="A99" s="227"/>
      <c r="B99" s="228"/>
      <c r="C99" s="228"/>
      <c r="D99" s="228"/>
      <c r="E99" s="228"/>
      <c r="F99" s="228"/>
      <c r="G99" s="228"/>
      <c r="H99" s="228"/>
      <c r="I99" s="228"/>
      <c r="J99" s="228"/>
      <c r="K99" s="228"/>
      <c r="L99" s="228"/>
      <c r="M99" s="228"/>
      <c r="N99" s="228"/>
      <c r="O99" s="228"/>
      <c r="P99" s="228"/>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30"/>
      <c r="BA99" s="230"/>
      <c r="BB99" s="230"/>
      <c r="BC99" s="230"/>
      <c r="BD99" s="230"/>
      <c r="BE99" s="223"/>
      <c r="BF99" s="223"/>
      <c r="BG99" s="223"/>
      <c r="BH99" s="223"/>
      <c r="BI99" s="223"/>
      <c r="BJ99" s="223"/>
      <c r="BK99" s="223"/>
      <c r="BL99" s="223"/>
      <c r="BM99" s="223"/>
      <c r="BN99" s="223"/>
      <c r="BO99" s="223"/>
      <c r="BP99" s="223"/>
      <c r="BQ99" s="220">
        <v>93</v>
      </c>
      <c r="BR99" s="225"/>
      <c r="BS99" s="958"/>
      <c r="BT99" s="959"/>
      <c r="BU99" s="959"/>
      <c r="BV99" s="959"/>
      <c r="BW99" s="959"/>
      <c r="BX99" s="959"/>
      <c r="BY99" s="959"/>
      <c r="BZ99" s="959"/>
      <c r="CA99" s="959"/>
      <c r="CB99" s="959"/>
      <c r="CC99" s="959"/>
      <c r="CD99" s="959"/>
      <c r="CE99" s="959"/>
      <c r="CF99" s="959"/>
      <c r="CG99" s="968"/>
      <c r="CH99" s="969"/>
      <c r="CI99" s="970"/>
      <c r="CJ99" s="970"/>
      <c r="CK99" s="970"/>
      <c r="CL99" s="971"/>
      <c r="CM99" s="969"/>
      <c r="CN99" s="970"/>
      <c r="CO99" s="970"/>
      <c r="CP99" s="970"/>
      <c r="CQ99" s="971"/>
      <c r="CR99" s="969"/>
      <c r="CS99" s="970"/>
      <c r="CT99" s="970"/>
      <c r="CU99" s="970"/>
      <c r="CV99" s="971"/>
      <c r="CW99" s="969"/>
      <c r="CX99" s="970"/>
      <c r="CY99" s="970"/>
      <c r="CZ99" s="970"/>
      <c r="DA99" s="971"/>
      <c r="DB99" s="969"/>
      <c r="DC99" s="970"/>
      <c r="DD99" s="970"/>
      <c r="DE99" s="970"/>
      <c r="DF99" s="971"/>
      <c r="DG99" s="969"/>
      <c r="DH99" s="970"/>
      <c r="DI99" s="970"/>
      <c r="DJ99" s="970"/>
      <c r="DK99" s="971"/>
      <c r="DL99" s="969"/>
      <c r="DM99" s="970"/>
      <c r="DN99" s="970"/>
      <c r="DO99" s="970"/>
      <c r="DP99" s="971"/>
      <c r="DQ99" s="969"/>
      <c r="DR99" s="970"/>
      <c r="DS99" s="970"/>
      <c r="DT99" s="970"/>
      <c r="DU99" s="971"/>
      <c r="DV99" s="958"/>
      <c r="DW99" s="959"/>
      <c r="DX99" s="959"/>
      <c r="DY99" s="959"/>
      <c r="DZ99" s="960"/>
      <c r="EA99" s="212"/>
    </row>
    <row r="100" spans="1:131" ht="26.25" hidden="1" customHeight="1" x14ac:dyDescent="0.15">
      <c r="A100" s="227"/>
      <c r="B100" s="228"/>
      <c r="C100" s="228"/>
      <c r="D100" s="228"/>
      <c r="E100" s="228"/>
      <c r="F100" s="228"/>
      <c r="G100" s="228"/>
      <c r="H100" s="228"/>
      <c r="I100" s="228"/>
      <c r="J100" s="228"/>
      <c r="K100" s="228"/>
      <c r="L100" s="228"/>
      <c r="M100" s="228"/>
      <c r="N100" s="228"/>
      <c r="O100" s="228"/>
      <c r="P100" s="228"/>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30"/>
      <c r="BA100" s="230"/>
      <c r="BB100" s="230"/>
      <c r="BC100" s="230"/>
      <c r="BD100" s="230"/>
      <c r="BE100" s="223"/>
      <c r="BF100" s="223"/>
      <c r="BG100" s="223"/>
      <c r="BH100" s="223"/>
      <c r="BI100" s="223"/>
      <c r="BJ100" s="223"/>
      <c r="BK100" s="223"/>
      <c r="BL100" s="223"/>
      <c r="BM100" s="223"/>
      <c r="BN100" s="223"/>
      <c r="BO100" s="223"/>
      <c r="BP100" s="223"/>
      <c r="BQ100" s="220">
        <v>94</v>
      </c>
      <c r="BR100" s="225"/>
      <c r="BS100" s="958"/>
      <c r="BT100" s="959"/>
      <c r="BU100" s="959"/>
      <c r="BV100" s="959"/>
      <c r="BW100" s="959"/>
      <c r="BX100" s="959"/>
      <c r="BY100" s="959"/>
      <c r="BZ100" s="959"/>
      <c r="CA100" s="959"/>
      <c r="CB100" s="959"/>
      <c r="CC100" s="959"/>
      <c r="CD100" s="959"/>
      <c r="CE100" s="959"/>
      <c r="CF100" s="959"/>
      <c r="CG100" s="968"/>
      <c r="CH100" s="969"/>
      <c r="CI100" s="970"/>
      <c r="CJ100" s="970"/>
      <c r="CK100" s="970"/>
      <c r="CL100" s="971"/>
      <c r="CM100" s="969"/>
      <c r="CN100" s="970"/>
      <c r="CO100" s="970"/>
      <c r="CP100" s="970"/>
      <c r="CQ100" s="971"/>
      <c r="CR100" s="969"/>
      <c r="CS100" s="970"/>
      <c r="CT100" s="970"/>
      <c r="CU100" s="970"/>
      <c r="CV100" s="971"/>
      <c r="CW100" s="969"/>
      <c r="CX100" s="970"/>
      <c r="CY100" s="970"/>
      <c r="CZ100" s="970"/>
      <c r="DA100" s="971"/>
      <c r="DB100" s="969"/>
      <c r="DC100" s="970"/>
      <c r="DD100" s="970"/>
      <c r="DE100" s="970"/>
      <c r="DF100" s="971"/>
      <c r="DG100" s="969"/>
      <c r="DH100" s="970"/>
      <c r="DI100" s="970"/>
      <c r="DJ100" s="970"/>
      <c r="DK100" s="971"/>
      <c r="DL100" s="969"/>
      <c r="DM100" s="970"/>
      <c r="DN100" s="970"/>
      <c r="DO100" s="970"/>
      <c r="DP100" s="971"/>
      <c r="DQ100" s="969"/>
      <c r="DR100" s="970"/>
      <c r="DS100" s="970"/>
      <c r="DT100" s="970"/>
      <c r="DU100" s="971"/>
      <c r="DV100" s="958"/>
      <c r="DW100" s="959"/>
      <c r="DX100" s="959"/>
      <c r="DY100" s="959"/>
      <c r="DZ100" s="960"/>
      <c r="EA100" s="212"/>
    </row>
    <row r="101" spans="1:131" ht="26.25" hidden="1" customHeight="1" x14ac:dyDescent="0.15">
      <c r="A101" s="227"/>
      <c r="B101" s="228"/>
      <c r="C101" s="228"/>
      <c r="D101" s="228"/>
      <c r="E101" s="228"/>
      <c r="F101" s="228"/>
      <c r="G101" s="228"/>
      <c r="H101" s="228"/>
      <c r="I101" s="228"/>
      <c r="J101" s="228"/>
      <c r="K101" s="228"/>
      <c r="L101" s="228"/>
      <c r="M101" s="228"/>
      <c r="N101" s="228"/>
      <c r="O101" s="228"/>
      <c r="P101" s="228"/>
      <c r="Q101" s="229"/>
      <c r="R101" s="229"/>
      <c r="S101" s="229"/>
      <c r="T101" s="229"/>
      <c r="U101" s="229"/>
      <c r="V101" s="229"/>
      <c r="W101" s="229"/>
      <c r="X101" s="229"/>
      <c r="Y101" s="229"/>
      <c r="Z101" s="229"/>
      <c r="AA101" s="229"/>
      <c r="AB101" s="229"/>
      <c r="AC101" s="229"/>
      <c r="AD101" s="229"/>
      <c r="AE101" s="229"/>
      <c r="AF101" s="229"/>
      <c r="AG101" s="229"/>
      <c r="AH101" s="229"/>
      <c r="AI101" s="229"/>
      <c r="AJ101" s="229"/>
      <c r="AK101" s="229"/>
      <c r="AL101" s="229"/>
      <c r="AM101" s="229"/>
      <c r="AN101" s="229"/>
      <c r="AO101" s="229"/>
      <c r="AP101" s="229"/>
      <c r="AQ101" s="229"/>
      <c r="AR101" s="229"/>
      <c r="AS101" s="229"/>
      <c r="AT101" s="229"/>
      <c r="AU101" s="229"/>
      <c r="AV101" s="229"/>
      <c r="AW101" s="229"/>
      <c r="AX101" s="229"/>
      <c r="AY101" s="229"/>
      <c r="AZ101" s="230"/>
      <c r="BA101" s="230"/>
      <c r="BB101" s="230"/>
      <c r="BC101" s="230"/>
      <c r="BD101" s="230"/>
      <c r="BE101" s="223"/>
      <c r="BF101" s="223"/>
      <c r="BG101" s="223"/>
      <c r="BH101" s="223"/>
      <c r="BI101" s="223"/>
      <c r="BJ101" s="223"/>
      <c r="BK101" s="223"/>
      <c r="BL101" s="223"/>
      <c r="BM101" s="223"/>
      <c r="BN101" s="223"/>
      <c r="BO101" s="223"/>
      <c r="BP101" s="223"/>
      <c r="BQ101" s="220">
        <v>95</v>
      </c>
      <c r="BR101" s="225"/>
      <c r="BS101" s="958"/>
      <c r="BT101" s="959"/>
      <c r="BU101" s="959"/>
      <c r="BV101" s="959"/>
      <c r="BW101" s="959"/>
      <c r="BX101" s="959"/>
      <c r="BY101" s="959"/>
      <c r="BZ101" s="959"/>
      <c r="CA101" s="959"/>
      <c r="CB101" s="959"/>
      <c r="CC101" s="959"/>
      <c r="CD101" s="959"/>
      <c r="CE101" s="959"/>
      <c r="CF101" s="959"/>
      <c r="CG101" s="968"/>
      <c r="CH101" s="969"/>
      <c r="CI101" s="970"/>
      <c r="CJ101" s="970"/>
      <c r="CK101" s="970"/>
      <c r="CL101" s="971"/>
      <c r="CM101" s="969"/>
      <c r="CN101" s="970"/>
      <c r="CO101" s="970"/>
      <c r="CP101" s="970"/>
      <c r="CQ101" s="971"/>
      <c r="CR101" s="969"/>
      <c r="CS101" s="970"/>
      <c r="CT101" s="970"/>
      <c r="CU101" s="970"/>
      <c r="CV101" s="971"/>
      <c r="CW101" s="969"/>
      <c r="CX101" s="970"/>
      <c r="CY101" s="970"/>
      <c r="CZ101" s="970"/>
      <c r="DA101" s="971"/>
      <c r="DB101" s="969"/>
      <c r="DC101" s="970"/>
      <c r="DD101" s="970"/>
      <c r="DE101" s="970"/>
      <c r="DF101" s="971"/>
      <c r="DG101" s="969"/>
      <c r="DH101" s="970"/>
      <c r="DI101" s="970"/>
      <c r="DJ101" s="970"/>
      <c r="DK101" s="971"/>
      <c r="DL101" s="969"/>
      <c r="DM101" s="970"/>
      <c r="DN101" s="970"/>
      <c r="DO101" s="970"/>
      <c r="DP101" s="971"/>
      <c r="DQ101" s="969"/>
      <c r="DR101" s="970"/>
      <c r="DS101" s="970"/>
      <c r="DT101" s="970"/>
      <c r="DU101" s="971"/>
      <c r="DV101" s="958"/>
      <c r="DW101" s="959"/>
      <c r="DX101" s="959"/>
      <c r="DY101" s="959"/>
      <c r="DZ101" s="960"/>
      <c r="EA101" s="212"/>
    </row>
    <row r="102" spans="1:131" ht="26.25" customHeight="1" thickBot="1" x14ac:dyDescent="0.2">
      <c r="A102" s="227"/>
      <c r="B102" s="228"/>
      <c r="C102" s="228"/>
      <c r="D102" s="228"/>
      <c r="E102" s="228"/>
      <c r="F102" s="228"/>
      <c r="G102" s="228"/>
      <c r="H102" s="228"/>
      <c r="I102" s="228"/>
      <c r="J102" s="228"/>
      <c r="K102" s="228"/>
      <c r="L102" s="228"/>
      <c r="M102" s="228"/>
      <c r="N102" s="228"/>
      <c r="O102" s="228"/>
      <c r="P102" s="228"/>
      <c r="Q102" s="229"/>
      <c r="R102" s="229"/>
      <c r="S102" s="229"/>
      <c r="T102" s="229"/>
      <c r="U102" s="229"/>
      <c r="V102" s="229"/>
      <c r="W102" s="229"/>
      <c r="X102" s="229"/>
      <c r="Y102" s="229"/>
      <c r="Z102" s="229"/>
      <c r="AA102" s="229"/>
      <c r="AB102" s="229"/>
      <c r="AC102" s="229"/>
      <c r="AD102" s="229"/>
      <c r="AE102" s="229"/>
      <c r="AF102" s="229"/>
      <c r="AG102" s="229"/>
      <c r="AH102" s="229"/>
      <c r="AI102" s="229"/>
      <c r="AJ102" s="229"/>
      <c r="AK102" s="229"/>
      <c r="AL102" s="229"/>
      <c r="AM102" s="229"/>
      <c r="AN102" s="229"/>
      <c r="AO102" s="229"/>
      <c r="AP102" s="229"/>
      <c r="AQ102" s="229"/>
      <c r="AR102" s="229"/>
      <c r="AS102" s="229"/>
      <c r="AT102" s="229"/>
      <c r="AU102" s="229"/>
      <c r="AV102" s="229"/>
      <c r="AW102" s="229"/>
      <c r="AX102" s="229"/>
      <c r="AY102" s="229"/>
      <c r="AZ102" s="230"/>
      <c r="BA102" s="230"/>
      <c r="BB102" s="230"/>
      <c r="BC102" s="230"/>
      <c r="BD102" s="230"/>
      <c r="BE102" s="223"/>
      <c r="BF102" s="223"/>
      <c r="BG102" s="223"/>
      <c r="BH102" s="223"/>
      <c r="BI102" s="223"/>
      <c r="BJ102" s="223"/>
      <c r="BK102" s="223"/>
      <c r="BL102" s="223"/>
      <c r="BM102" s="223"/>
      <c r="BN102" s="223"/>
      <c r="BO102" s="223"/>
      <c r="BP102" s="223"/>
      <c r="BQ102" s="222" t="s">
        <v>376</v>
      </c>
      <c r="BR102" s="950" t="s">
        <v>399</v>
      </c>
      <c r="BS102" s="951"/>
      <c r="BT102" s="951"/>
      <c r="BU102" s="951"/>
      <c r="BV102" s="951"/>
      <c r="BW102" s="951"/>
      <c r="BX102" s="951"/>
      <c r="BY102" s="951"/>
      <c r="BZ102" s="951"/>
      <c r="CA102" s="951"/>
      <c r="CB102" s="951"/>
      <c r="CC102" s="951"/>
      <c r="CD102" s="951"/>
      <c r="CE102" s="951"/>
      <c r="CF102" s="951"/>
      <c r="CG102" s="961"/>
      <c r="CH102" s="962"/>
      <c r="CI102" s="963"/>
      <c r="CJ102" s="963"/>
      <c r="CK102" s="963"/>
      <c r="CL102" s="964"/>
      <c r="CM102" s="962"/>
      <c r="CN102" s="963"/>
      <c r="CO102" s="963"/>
      <c r="CP102" s="963"/>
      <c r="CQ102" s="964"/>
      <c r="CR102" s="965">
        <v>69</v>
      </c>
      <c r="CS102" s="966"/>
      <c r="CT102" s="966"/>
      <c r="CU102" s="966"/>
      <c r="CV102" s="967"/>
      <c r="CW102" s="965">
        <v>15</v>
      </c>
      <c r="CX102" s="966"/>
      <c r="CY102" s="966"/>
      <c r="CZ102" s="966"/>
      <c r="DA102" s="967"/>
      <c r="DB102" s="965"/>
      <c r="DC102" s="966"/>
      <c r="DD102" s="966"/>
      <c r="DE102" s="966"/>
      <c r="DF102" s="967"/>
      <c r="DG102" s="965"/>
      <c r="DH102" s="966"/>
      <c r="DI102" s="966"/>
      <c r="DJ102" s="966"/>
      <c r="DK102" s="967"/>
      <c r="DL102" s="965"/>
      <c r="DM102" s="966"/>
      <c r="DN102" s="966"/>
      <c r="DO102" s="966"/>
      <c r="DP102" s="967"/>
      <c r="DQ102" s="965"/>
      <c r="DR102" s="966"/>
      <c r="DS102" s="966"/>
      <c r="DT102" s="966"/>
      <c r="DU102" s="967"/>
      <c r="DV102" s="950"/>
      <c r="DW102" s="951"/>
      <c r="DX102" s="951"/>
      <c r="DY102" s="951"/>
      <c r="DZ102" s="952"/>
      <c r="EA102" s="212"/>
    </row>
    <row r="103" spans="1:131" ht="26.25" customHeight="1" x14ac:dyDescent="0.15">
      <c r="A103" s="227"/>
      <c r="B103" s="228"/>
      <c r="C103" s="228"/>
      <c r="D103" s="228"/>
      <c r="E103" s="228"/>
      <c r="F103" s="228"/>
      <c r="G103" s="228"/>
      <c r="H103" s="228"/>
      <c r="I103" s="228"/>
      <c r="J103" s="228"/>
      <c r="K103" s="228"/>
      <c r="L103" s="228"/>
      <c r="M103" s="228"/>
      <c r="N103" s="228"/>
      <c r="O103" s="228"/>
      <c r="P103" s="228"/>
      <c r="Q103" s="229"/>
      <c r="R103" s="229"/>
      <c r="S103" s="229"/>
      <c r="T103" s="229"/>
      <c r="U103" s="229"/>
      <c r="V103" s="229"/>
      <c r="W103" s="229"/>
      <c r="X103" s="229"/>
      <c r="Y103" s="229"/>
      <c r="Z103" s="229"/>
      <c r="AA103" s="229"/>
      <c r="AB103" s="229"/>
      <c r="AC103" s="229"/>
      <c r="AD103" s="229"/>
      <c r="AE103" s="229"/>
      <c r="AF103" s="229"/>
      <c r="AG103" s="229"/>
      <c r="AH103" s="229"/>
      <c r="AI103" s="229"/>
      <c r="AJ103" s="229"/>
      <c r="AK103" s="229"/>
      <c r="AL103" s="229"/>
      <c r="AM103" s="229"/>
      <c r="AN103" s="229"/>
      <c r="AO103" s="229"/>
      <c r="AP103" s="229"/>
      <c r="AQ103" s="229"/>
      <c r="AR103" s="229"/>
      <c r="AS103" s="229"/>
      <c r="AT103" s="229"/>
      <c r="AU103" s="229"/>
      <c r="AV103" s="229"/>
      <c r="AW103" s="229"/>
      <c r="AX103" s="229"/>
      <c r="AY103" s="229"/>
      <c r="AZ103" s="230"/>
      <c r="BA103" s="230"/>
      <c r="BB103" s="230"/>
      <c r="BC103" s="230"/>
      <c r="BD103" s="230"/>
      <c r="BE103" s="223"/>
      <c r="BF103" s="223"/>
      <c r="BG103" s="223"/>
      <c r="BH103" s="223"/>
      <c r="BI103" s="223"/>
      <c r="BJ103" s="223"/>
      <c r="BK103" s="223"/>
      <c r="BL103" s="223"/>
      <c r="BM103" s="223"/>
      <c r="BN103" s="223"/>
      <c r="BO103" s="223"/>
      <c r="BP103" s="223"/>
      <c r="BQ103" s="953" t="s">
        <v>400</v>
      </c>
      <c r="BR103" s="953"/>
      <c r="BS103" s="953"/>
      <c r="BT103" s="953"/>
      <c r="BU103" s="953"/>
      <c r="BV103" s="953"/>
      <c r="BW103" s="953"/>
      <c r="BX103" s="953"/>
      <c r="BY103" s="953"/>
      <c r="BZ103" s="953"/>
      <c r="CA103" s="953"/>
      <c r="CB103" s="953"/>
      <c r="CC103" s="953"/>
      <c r="CD103" s="953"/>
      <c r="CE103" s="953"/>
      <c r="CF103" s="953"/>
      <c r="CG103" s="953"/>
      <c r="CH103" s="953"/>
      <c r="CI103" s="953"/>
      <c r="CJ103" s="953"/>
      <c r="CK103" s="953"/>
      <c r="CL103" s="953"/>
      <c r="CM103" s="953"/>
      <c r="CN103" s="953"/>
      <c r="CO103" s="953"/>
      <c r="CP103" s="953"/>
      <c r="CQ103" s="953"/>
      <c r="CR103" s="953"/>
      <c r="CS103" s="953"/>
      <c r="CT103" s="953"/>
      <c r="CU103" s="953"/>
      <c r="CV103" s="953"/>
      <c r="CW103" s="953"/>
      <c r="CX103" s="953"/>
      <c r="CY103" s="953"/>
      <c r="CZ103" s="953"/>
      <c r="DA103" s="953"/>
      <c r="DB103" s="953"/>
      <c r="DC103" s="953"/>
      <c r="DD103" s="953"/>
      <c r="DE103" s="953"/>
      <c r="DF103" s="953"/>
      <c r="DG103" s="953"/>
      <c r="DH103" s="953"/>
      <c r="DI103" s="953"/>
      <c r="DJ103" s="953"/>
      <c r="DK103" s="953"/>
      <c r="DL103" s="953"/>
      <c r="DM103" s="953"/>
      <c r="DN103" s="953"/>
      <c r="DO103" s="953"/>
      <c r="DP103" s="953"/>
      <c r="DQ103" s="953"/>
      <c r="DR103" s="953"/>
      <c r="DS103" s="953"/>
      <c r="DT103" s="953"/>
      <c r="DU103" s="953"/>
      <c r="DV103" s="953"/>
      <c r="DW103" s="953"/>
      <c r="DX103" s="953"/>
      <c r="DY103" s="953"/>
      <c r="DZ103" s="953"/>
      <c r="EA103" s="212"/>
    </row>
    <row r="104" spans="1:131" ht="26.25" customHeight="1" x14ac:dyDescent="0.15">
      <c r="A104" s="227"/>
      <c r="B104" s="228"/>
      <c r="C104" s="228"/>
      <c r="D104" s="228"/>
      <c r="E104" s="228"/>
      <c r="F104" s="228"/>
      <c r="G104" s="228"/>
      <c r="H104" s="228"/>
      <c r="I104" s="228"/>
      <c r="J104" s="228"/>
      <c r="K104" s="228"/>
      <c r="L104" s="228"/>
      <c r="M104" s="228"/>
      <c r="N104" s="228"/>
      <c r="O104" s="228"/>
      <c r="P104" s="228"/>
      <c r="Q104" s="229"/>
      <c r="R104" s="229"/>
      <c r="S104" s="229"/>
      <c r="T104" s="229"/>
      <c r="U104" s="229"/>
      <c r="V104" s="229"/>
      <c r="W104" s="229"/>
      <c r="X104" s="229"/>
      <c r="Y104" s="229"/>
      <c r="Z104" s="229"/>
      <c r="AA104" s="229"/>
      <c r="AB104" s="229"/>
      <c r="AC104" s="229"/>
      <c r="AD104" s="229"/>
      <c r="AE104" s="229"/>
      <c r="AF104" s="229"/>
      <c r="AG104" s="229"/>
      <c r="AH104" s="229"/>
      <c r="AI104" s="229"/>
      <c r="AJ104" s="229"/>
      <c r="AK104" s="229"/>
      <c r="AL104" s="229"/>
      <c r="AM104" s="229"/>
      <c r="AN104" s="229"/>
      <c r="AO104" s="229"/>
      <c r="AP104" s="229"/>
      <c r="AQ104" s="229"/>
      <c r="AR104" s="229"/>
      <c r="AS104" s="229"/>
      <c r="AT104" s="229"/>
      <c r="AU104" s="229"/>
      <c r="AV104" s="229"/>
      <c r="AW104" s="229"/>
      <c r="AX104" s="229"/>
      <c r="AY104" s="229"/>
      <c r="AZ104" s="230"/>
      <c r="BA104" s="230"/>
      <c r="BB104" s="230"/>
      <c r="BC104" s="230"/>
      <c r="BD104" s="230"/>
      <c r="BE104" s="223"/>
      <c r="BF104" s="223"/>
      <c r="BG104" s="223"/>
      <c r="BH104" s="223"/>
      <c r="BI104" s="223"/>
      <c r="BJ104" s="223"/>
      <c r="BK104" s="223"/>
      <c r="BL104" s="223"/>
      <c r="BM104" s="223"/>
      <c r="BN104" s="223"/>
      <c r="BO104" s="223"/>
      <c r="BP104" s="223"/>
      <c r="BQ104" s="954" t="s">
        <v>401</v>
      </c>
      <c r="BR104" s="954"/>
      <c r="BS104" s="954"/>
      <c r="BT104" s="954"/>
      <c r="BU104" s="954"/>
      <c r="BV104" s="954"/>
      <c r="BW104" s="954"/>
      <c r="BX104" s="954"/>
      <c r="BY104" s="954"/>
      <c r="BZ104" s="954"/>
      <c r="CA104" s="954"/>
      <c r="CB104" s="954"/>
      <c r="CC104" s="954"/>
      <c r="CD104" s="954"/>
      <c r="CE104" s="954"/>
      <c r="CF104" s="954"/>
      <c r="CG104" s="954"/>
      <c r="CH104" s="954"/>
      <c r="CI104" s="954"/>
      <c r="CJ104" s="954"/>
      <c r="CK104" s="954"/>
      <c r="CL104" s="954"/>
      <c r="CM104" s="954"/>
      <c r="CN104" s="954"/>
      <c r="CO104" s="954"/>
      <c r="CP104" s="954"/>
      <c r="CQ104" s="954"/>
      <c r="CR104" s="954"/>
      <c r="CS104" s="954"/>
      <c r="CT104" s="954"/>
      <c r="CU104" s="954"/>
      <c r="CV104" s="954"/>
      <c r="CW104" s="954"/>
      <c r="CX104" s="954"/>
      <c r="CY104" s="954"/>
      <c r="CZ104" s="954"/>
      <c r="DA104" s="954"/>
      <c r="DB104" s="954"/>
      <c r="DC104" s="954"/>
      <c r="DD104" s="954"/>
      <c r="DE104" s="954"/>
      <c r="DF104" s="954"/>
      <c r="DG104" s="954"/>
      <c r="DH104" s="954"/>
      <c r="DI104" s="954"/>
      <c r="DJ104" s="954"/>
      <c r="DK104" s="954"/>
      <c r="DL104" s="954"/>
      <c r="DM104" s="954"/>
      <c r="DN104" s="954"/>
      <c r="DO104" s="954"/>
      <c r="DP104" s="954"/>
      <c r="DQ104" s="954"/>
      <c r="DR104" s="954"/>
      <c r="DS104" s="954"/>
      <c r="DT104" s="954"/>
      <c r="DU104" s="954"/>
      <c r="DV104" s="954"/>
      <c r="DW104" s="954"/>
      <c r="DX104" s="954"/>
      <c r="DY104" s="954"/>
      <c r="DZ104" s="954"/>
      <c r="EA104" s="212"/>
    </row>
    <row r="105" spans="1:131" ht="11.25" customHeight="1" x14ac:dyDescent="0.15">
      <c r="A105" s="223"/>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3"/>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31" t="s">
        <v>402</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31" t="s">
        <v>403</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55" t="s">
        <v>404</v>
      </c>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7"/>
      <c r="AU108" s="955" t="s">
        <v>405</v>
      </c>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6"/>
      <c r="DA108" s="956"/>
      <c r="DB108" s="956"/>
      <c r="DC108" s="956"/>
      <c r="DD108" s="956"/>
      <c r="DE108" s="956"/>
      <c r="DF108" s="956"/>
      <c r="DG108" s="956"/>
      <c r="DH108" s="956"/>
      <c r="DI108" s="956"/>
      <c r="DJ108" s="956"/>
      <c r="DK108" s="956"/>
      <c r="DL108" s="956"/>
      <c r="DM108" s="956"/>
      <c r="DN108" s="956"/>
      <c r="DO108" s="956"/>
      <c r="DP108" s="956"/>
      <c r="DQ108" s="956"/>
      <c r="DR108" s="956"/>
      <c r="DS108" s="956"/>
      <c r="DT108" s="956"/>
      <c r="DU108" s="956"/>
      <c r="DV108" s="956"/>
      <c r="DW108" s="956"/>
      <c r="DX108" s="956"/>
      <c r="DY108" s="956"/>
      <c r="DZ108" s="957"/>
    </row>
    <row r="109" spans="1:131" s="212" customFormat="1" ht="26.25" customHeight="1" x14ac:dyDescent="0.15">
      <c r="A109" s="908" t="s">
        <v>406</v>
      </c>
      <c r="B109" s="909"/>
      <c r="C109" s="909"/>
      <c r="D109" s="909"/>
      <c r="E109" s="909"/>
      <c r="F109" s="909"/>
      <c r="G109" s="909"/>
      <c r="H109" s="909"/>
      <c r="I109" s="909"/>
      <c r="J109" s="909"/>
      <c r="K109" s="909"/>
      <c r="L109" s="909"/>
      <c r="M109" s="909"/>
      <c r="N109" s="909"/>
      <c r="O109" s="909"/>
      <c r="P109" s="909"/>
      <c r="Q109" s="909"/>
      <c r="R109" s="909"/>
      <c r="S109" s="909"/>
      <c r="T109" s="909"/>
      <c r="U109" s="909"/>
      <c r="V109" s="909"/>
      <c r="W109" s="909"/>
      <c r="X109" s="909"/>
      <c r="Y109" s="909"/>
      <c r="Z109" s="910"/>
      <c r="AA109" s="911" t="s">
        <v>407</v>
      </c>
      <c r="AB109" s="909"/>
      <c r="AC109" s="909"/>
      <c r="AD109" s="909"/>
      <c r="AE109" s="910"/>
      <c r="AF109" s="911" t="s">
        <v>408</v>
      </c>
      <c r="AG109" s="909"/>
      <c r="AH109" s="909"/>
      <c r="AI109" s="909"/>
      <c r="AJ109" s="910"/>
      <c r="AK109" s="911" t="s">
        <v>294</v>
      </c>
      <c r="AL109" s="909"/>
      <c r="AM109" s="909"/>
      <c r="AN109" s="909"/>
      <c r="AO109" s="910"/>
      <c r="AP109" s="911" t="s">
        <v>409</v>
      </c>
      <c r="AQ109" s="909"/>
      <c r="AR109" s="909"/>
      <c r="AS109" s="909"/>
      <c r="AT109" s="942"/>
      <c r="AU109" s="908" t="s">
        <v>406</v>
      </c>
      <c r="AV109" s="909"/>
      <c r="AW109" s="909"/>
      <c r="AX109" s="909"/>
      <c r="AY109" s="909"/>
      <c r="AZ109" s="909"/>
      <c r="BA109" s="909"/>
      <c r="BB109" s="909"/>
      <c r="BC109" s="909"/>
      <c r="BD109" s="909"/>
      <c r="BE109" s="909"/>
      <c r="BF109" s="909"/>
      <c r="BG109" s="909"/>
      <c r="BH109" s="909"/>
      <c r="BI109" s="909"/>
      <c r="BJ109" s="909"/>
      <c r="BK109" s="909"/>
      <c r="BL109" s="909"/>
      <c r="BM109" s="909"/>
      <c r="BN109" s="909"/>
      <c r="BO109" s="909"/>
      <c r="BP109" s="910"/>
      <c r="BQ109" s="911" t="s">
        <v>407</v>
      </c>
      <c r="BR109" s="909"/>
      <c r="BS109" s="909"/>
      <c r="BT109" s="909"/>
      <c r="BU109" s="910"/>
      <c r="BV109" s="911" t="s">
        <v>408</v>
      </c>
      <c r="BW109" s="909"/>
      <c r="BX109" s="909"/>
      <c r="BY109" s="909"/>
      <c r="BZ109" s="910"/>
      <c r="CA109" s="911" t="s">
        <v>294</v>
      </c>
      <c r="CB109" s="909"/>
      <c r="CC109" s="909"/>
      <c r="CD109" s="909"/>
      <c r="CE109" s="910"/>
      <c r="CF109" s="949" t="s">
        <v>409</v>
      </c>
      <c r="CG109" s="949"/>
      <c r="CH109" s="949"/>
      <c r="CI109" s="949"/>
      <c r="CJ109" s="949"/>
      <c r="CK109" s="911" t="s">
        <v>410</v>
      </c>
      <c r="CL109" s="909"/>
      <c r="CM109" s="909"/>
      <c r="CN109" s="909"/>
      <c r="CO109" s="909"/>
      <c r="CP109" s="909"/>
      <c r="CQ109" s="909"/>
      <c r="CR109" s="909"/>
      <c r="CS109" s="909"/>
      <c r="CT109" s="909"/>
      <c r="CU109" s="909"/>
      <c r="CV109" s="909"/>
      <c r="CW109" s="909"/>
      <c r="CX109" s="909"/>
      <c r="CY109" s="909"/>
      <c r="CZ109" s="909"/>
      <c r="DA109" s="909"/>
      <c r="DB109" s="909"/>
      <c r="DC109" s="909"/>
      <c r="DD109" s="909"/>
      <c r="DE109" s="909"/>
      <c r="DF109" s="910"/>
      <c r="DG109" s="911" t="s">
        <v>407</v>
      </c>
      <c r="DH109" s="909"/>
      <c r="DI109" s="909"/>
      <c r="DJ109" s="909"/>
      <c r="DK109" s="910"/>
      <c r="DL109" s="911" t="s">
        <v>408</v>
      </c>
      <c r="DM109" s="909"/>
      <c r="DN109" s="909"/>
      <c r="DO109" s="909"/>
      <c r="DP109" s="910"/>
      <c r="DQ109" s="911" t="s">
        <v>294</v>
      </c>
      <c r="DR109" s="909"/>
      <c r="DS109" s="909"/>
      <c r="DT109" s="909"/>
      <c r="DU109" s="910"/>
      <c r="DV109" s="911" t="s">
        <v>409</v>
      </c>
      <c r="DW109" s="909"/>
      <c r="DX109" s="909"/>
      <c r="DY109" s="909"/>
      <c r="DZ109" s="942"/>
    </row>
    <row r="110" spans="1:131" s="212" customFormat="1" ht="26.25" customHeight="1" x14ac:dyDescent="0.15">
      <c r="A110" s="820" t="s">
        <v>411</v>
      </c>
      <c r="B110" s="821"/>
      <c r="C110" s="821"/>
      <c r="D110" s="821"/>
      <c r="E110" s="821"/>
      <c r="F110" s="821"/>
      <c r="G110" s="821"/>
      <c r="H110" s="821"/>
      <c r="I110" s="821"/>
      <c r="J110" s="821"/>
      <c r="K110" s="821"/>
      <c r="L110" s="821"/>
      <c r="M110" s="821"/>
      <c r="N110" s="821"/>
      <c r="O110" s="821"/>
      <c r="P110" s="821"/>
      <c r="Q110" s="821"/>
      <c r="R110" s="821"/>
      <c r="S110" s="821"/>
      <c r="T110" s="821"/>
      <c r="U110" s="821"/>
      <c r="V110" s="821"/>
      <c r="W110" s="821"/>
      <c r="X110" s="821"/>
      <c r="Y110" s="821"/>
      <c r="Z110" s="822"/>
      <c r="AA110" s="901">
        <v>539020</v>
      </c>
      <c r="AB110" s="902"/>
      <c r="AC110" s="902"/>
      <c r="AD110" s="902"/>
      <c r="AE110" s="903"/>
      <c r="AF110" s="904">
        <v>578568</v>
      </c>
      <c r="AG110" s="902"/>
      <c r="AH110" s="902"/>
      <c r="AI110" s="902"/>
      <c r="AJ110" s="903"/>
      <c r="AK110" s="904">
        <v>640485</v>
      </c>
      <c r="AL110" s="902"/>
      <c r="AM110" s="902"/>
      <c r="AN110" s="902"/>
      <c r="AO110" s="903"/>
      <c r="AP110" s="905">
        <v>19.8</v>
      </c>
      <c r="AQ110" s="906"/>
      <c r="AR110" s="906"/>
      <c r="AS110" s="906"/>
      <c r="AT110" s="907"/>
      <c r="AU110" s="943" t="s">
        <v>69</v>
      </c>
      <c r="AV110" s="944"/>
      <c r="AW110" s="944"/>
      <c r="AX110" s="944"/>
      <c r="AY110" s="944"/>
      <c r="AZ110" s="873" t="s">
        <v>412</v>
      </c>
      <c r="BA110" s="821"/>
      <c r="BB110" s="821"/>
      <c r="BC110" s="821"/>
      <c r="BD110" s="821"/>
      <c r="BE110" s="821"/>
      <c r="BF110" s="821"/>
      <c r="BG110" s="821"/>
      <c r="BH110" s="821"/>
      <c r="BI110" s="821"/>
      <c r="BJ110" s="821"/>
      <c r="BK110" s="821"/>
      <c r="BL110" s="821"/>
      <c r="BM110" s="821"/>
      <c r="BN110" s="821"/>
      <c r="BO110" s="821"/>
      <c r="BP110" s="822"/>
      <c r="BQ110" s="874">
        <v>6138899</v>
      </c>
      <c r="BR110" s="855"/>
      <c r="BS110" s="855"/>
      <c r="BT110" s="855"/>
      <c r="BU110" s="855"/>
      <c r="BV110" s="855">
        <v>5979090</v>
      </c>
      <c r="BW110" s="855"/>
      <c r="BX110" s="855"/>
      <c r="BY110" s="855"/>
      <c r="BZ110" s="855"/>
      <c r="CA110" s="855">
        <v>5487846</v>
      </c>
      <c r="CB110" s="855"/>
      <c r="CC110" s="855"/>
      <c r="CD110" s="855"/>
      <c r="CE110" s="855"/>
      <c r="CF110" s="879">
        <v>169.8</v>
      </c>
      <c r="CG110" s="880"/>
      <c r="CH110" s="880"/>
      <c r="CI110" s="880"/>
      <c r="CJ110" s="880"/>
      <c r="CK110" s="939" t="s">
        <v>413</v>
      </c>
      <c r="CL110" s="832"/>
      <c r="CM110" s="873" t="s">
        <v>414</v>
      </c>
      <c r="CN110" s="821"/>
      <c r="CO110" s="821"/>
      <c r="CP110" s="821"/>
      <c r="CQ110" s="821"/>
      <c r="CR110" s="821"/>
      <c r="CS110" s="821"/>
      <c r="CT110" s="821"/>
      <c r="CU110" s="821"/>
      <c r="CV110" s="821"/>
      <c r="CW110" s="821"/>
      <c r="CX110" s="821"/>
      <c r="CY110" s="821"/>
      <c r="CZ110" s="821"/>
      <c r="DA110" s="821"/>
      <c r="DB110" s="821"/>
      <c r="DC110" s="821"/>
      <c r="DD110" s="821"/>
      <c r="DE110" s="821"/>
      <c r="DF110" s="822"/>
      <c r="DG110" s="874" t="s">
        <v>122</v>
      </c>
      <c r="DH110" s="855"/>
      <c r="DI110" s="855"/>
      <c r="DJ110" s="855"/>
      <c r="DK110" s="855"/>
      <c r="DL110" s="855" t="s">
        <v>122</v>
      </c>
      <c r="DM110" s="855"/>
      <c r="DN110" s="855"/>
      <c r="DO110" s="855"/>
      <c r="DP110" s="855"/>
      <c r="DQ110" s="855" t="s">
        <v>122</v>
      </c>
      <c r="DR110" s="855"/>
      <c r="DS110" s="855"/>
      <c r="DT110" s="855"/>
      <c r="DU110" s="855"/>
      <c r="DV110" s="856" t="s">
        <v>122</v>
      </c>
      <c r="DW110" s="856"/>
      <c r="DX110" s="856"/>
      <c r="DY110" s="856"/>
      <c r="DZ110" s="857"/>
    </row>
    <row r="111" spans="1:131" s="212" customFormat="1" ht="26.25" customHeight="1" x14ac:dyDescent="0.15">
      <c r="A111" s="787" t="s">
        <v>415</v>
      </c>
      <c r="B111" s="788"/>
      <c r="C111" s="788"/>
      <c r="D111" s="788"/>
      <c r="E111" s="788"/>
      <c r="F111" s="788"/>
      <c r="G111" s="788"/>
      <c r="H111" s="788"/>
      <c r="I111" s="788"/>
      <c r="J111" s="788"/>
      <c r="K111" s="788"/>
      <c r="L111" s="788"/>
      <c r="M111" s="788"/>
      <c r="N111" s="788"/>
      <c r="O111" s="788"/>
      <c r="P111" s="788"/>
      <c r="Q111" s="788"/>
      <c r="R111" s="788"/>
      <c r="S111" s="788"/>
      <c r="T111" s="788"/>
      <c r="U111" s="788"/>
      <c r="V111" s="788"/>
      <c r="W111" s="788"/>
      <c r="X111" s="788"/>
      <c r="Y111" s="788"/>
      <c r="Z111" s="938"/>
      <c r="AA111" s="931" t="s">
        <v>122</v>
      </c>
      <c r="AB111" s="932"/>
      <c r="AC111" s="932"/>
      <c r="AD111" s="932"/>
      <c r="AE111" s="933"/>
      <c r="AF111" s="934" t="s">
        <v>122</v>
      </c>
      <c r="AG111" s="932"/>
      <c r="AH111" s="932"/>
      <c r="AI111" s="932"/>
      <c r="AJ111" s="933"/>
      <c r="AK111" s="934" t="s">
        <v>122</v>
      </c>
      <c r="AL111" s="932"/>
      <c r="AM111" s="932"/>
      <c r="AN111" s="932"/>
      <c r="AO111" s="933"/>
      <c r="AP111" s="935" t="s">
        <v>122</v>
      </c>
      <c r="AQ111" s="936"/>
      <c r="AR111" s="936"/>
      <c r="AS111" s="936"/>
      <c r="AT111" s="937"/>
      <c r="AU111" s="945"/>
      <c r="AV111" s="946"/>
      <c r="AW111" s="946"/>
      <c r="AX111" s="946"/>
      <c r="AY111" s="946"/>
      <c r="AZ111" s="828" t="s">
        <v>416</v>
      </c>
      <c r="BA111" s="765"/>
      <c r="BB111" s="765"/>
      <c r="BC111" s="765"/>
      <c r="BD111" s="765"/>
      <c r="BE111" s="765"/>
      <c r="BF111" s="765"/>
      <c r="BG111" s="765"/>
      <c r="BH111" s="765"/>
      <c r="BI111" s="765"/>
      <c r="BJ111" s="765"/>
      <c r="BK111" s="765"/>
      <c r="BL111" s="765"/>
      <c r="BM111" s="765"/>
      <c r="BN111" s="765"/>
      <c r="BO111" s="765"/>
      <c r="BP111" s="766"/>
      <c r="BQ111" s="829" t="s">
        <v>122</v>
      </c>
      <c r="BR111" s="830"/>
      <c r="BS111" s="830"/>
      <c r="BT111" s="830"/>
      <c r="BU111" s="830"/>
      <c r="BV111" s="830" t="s">
        <v>122</v>
      </c>
      <c r="BW111" s="830"/>
      <c r="BX111" s="830"/>
      <c r="BY111" s="830"/>
      <c r="BZ111" s="830"/>
      <c r="CA111" s="830" t="s">
        <v>122</v>
      </c>
      <c r="CB111" s="830"/>
      <c r="CC111" s="830"/>
      <c r="CD111" s="830"/>
      <c r="CE111" s="830"/>
      <c r="CF111" s="888" t="s">
        <v>122</v>
      </c>
      <c r="CG111" s="889"/>
      <c r="CH111" s="889"/>
      <c r="CI111" s="889"/>
      <c r="CJ111" s="889"/>
      <c r="CK111" s="940"/>
      <c r="CL111" s="834"/>
      <c r="CM111" s="828" t="s">
        <v>417</v>
      </c>
      <c r="CN111" s="765"/>
      <c r="CO111" s="765"/>
      <c r="CP111" s="765"/>
      <c r="CQ111" s="765"/>
      <c r="CR111" s="765"/>
      <c r="CS111" s="765"/>
      <c r="CT111" s="765"/>
      <c r="CU111" s="765"/>
      <c r="CV111" s="765"/>
      <c r="CW111" s="765"/>
      <c r="CX111" s="765"/>
      <c r="CY111" s="765"/>
      <c r="CZ111" s="765"/>
      <c r="DA111" s="765"/>
      <c r="DB111" s="765"/>
      <c r="DC111" s="765"/>
      <c r="DD111" s="765"/>
      <c r="DE111" s="765"/>
      <c r="DF111" s="766"/>
      <c r="DG111" s="829" t="s">
        <v>122</v>
      </c>
      <c r="DH111" s="830"/>
      <c r="DI111" s="830"/>
      <c r="DJ111" s="830"/>
      <c r="DK111" s="830"/>
      <c r="DL111" s="830" t="s">
        <v>122</v>
      </c>
      <c r="DM111" s="830"/>
      <c r="DN111" s="830"/>
      <c r="DO111" s="830"/>
      <c r="DP111" s="830"/>
      <c r="DQ111" s="830" t="s">
        <v>122</v>
      </c>
      <c r="DR111" s="830"/>
      <c r="DS111" s="830"/>
      <c r="DT111" s="830"/>
      <c r="DU111" s="830"/>
      <c r="DV111" s="807" t="s">
        <v>122</v>
      </c>
      <c r="DW111" s="807"/>
      <c r="DX111" s="807"/>
      <c r="DY111" s="807"/>
      <c r="DZ111" s="808"/>
    </row>
    <row r="112" spans="1:131" s="212" customFormat="1" ht="26.25" customHeight="1" x14ac:dyDescent="0.15">
      <c r="A112" s="925" t="s">
        <v>418</v>
      </c>
      <c r="B112" s="926"/>
      <c r="C112" s="765" t="s">
        <v>419</v>
      </c>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6"/>
      <c r="AA112" s="792" t="s">
        <v>122</v>
      </c>
      <c r="AB112" s="793"/>
      <c r="AC112" s="793"/>
      <c r="AD112" s="793"/>
      <c r="AE112" s="794"/>
      <c r="AF112" s="795" t="s">
        <v>122</v>
      </c>
      <c r="AG112" s="793"/>
      <c r="AH112" s="793"/>
      <c r="AI112" s="793"/>
      <c r="AJ112" s="794"/>
      <c r="AK112" s="795" t="s">
        <v>122</v>
      </c>
      <c r="AL112" s="793"/>
      <c r="AM112" s="793"/>
      <c r="AN112" s="793"/>
      <c r="AO112" s="794"/>
      <c r="AP112" s="837" t="s">
        <v>122</v>
      </c>
      <c r="AQ112" s="838"/>
      <c r="AR112" s="838"/>
      <c r="AS112" s="838"/>
      <c r="AT112" s="839"/>
      <c r="AU112" s="945"/>
      <c r="AV112" s="946"/>
      <c r="AW112" s="946"/>
      <c r="AX112" s="946"/>
      <c r="AY112" s="946"/>
      <c r="AZ112" s="828" t="s">
        <v>420</v>
      </c>
      <c r="BA112" s="765"/>
      <c r="BB112" s="765"/>
      <c r="BC112" s="765"/>
      <c r="BD112" s="765"/>
      <c r="BE112" s="765"/>
      <c r="BF112" s="765"/>
      <c r="BG112" s="765"/>
      <c r="BH112" s="765"/>
      <c r="BI112" s="765"/>
      <c r="BJ112" s="765"/>
      <c r="BK112" s="765"/>
      <c r="BL112" s="765"/>
      <c r="BM112" s="765"/>
      <c r="BN112" s="765"/>
      <c r="BO112" s="765"/>
      <c r="BP112" s="766"/>
      <c r="BQ112" s="829">
        <v>322443</v>
      </c>
      <c r="BR112" s="830"/>
      <c r="BS112" s="830"/>
      <c r="BT112" s="830"/>
      <c r="BU112" s="830"/>
      <c r="BV112" s="830">
        <v>323549</v>
      </c>
      <c r="BW112" s="830"/>
      <c r="BX112" s="830"/>
      <c r="BY112" s="830"/>
      <c r="BZ112" s="830"/>
      <c r="CA112" s="830">
        <v>258065</v>
      </c>
      <c r="CB112" s="830"/>
      <c r="CC112" s="830"/>
      <c r="CD112" s="830"/>
      <c r="CE112" s="830"/>
      <c r="CF112" s="888">
        <v>8</v>
      </c>
      <c r="CG112" s="889"/>
      <c r="CH112" s="889"/>
      <c r="CI112" s="889"/>
      <c r="CJ112" s="889"/>
      <c r="CK112" s="940"/>
      <c r="CL112" s="834"/>
      <c r="CM112" s="828" t="s">
        <v>421</v>
      </c>
      <c r="CN112" s="765"/>
      <c r="CO112" s="765"/>
      <c r="CP112" s="765"/>
      <c r="CQ112" s="765"/>
      <c r="CR112" s="765"/>
      <c r="CS112" s="765"/>
      <c r="CT112" s="765"/>
      <c r="CU112" s="765"/>
      <c r="CV112" s="765"/>
      <c r="CW112" s="765"/>
      <c r="CX112" s="765"/>
      <c r="CY112" s="765"/>
      <c r="CZ112" s="765"/>
      <c r="DA112" s="765"/>
      <c r="DB112" s="765"/>
      <c r="DC112" s="765"/>
      <c r="DD112" s="765"/>
      <c r="DE112" s="765"/>
      <c r="DF112" s="766"/>
      <c r="DG112" s="829" t="s">
        <v>122</v>
      </c>
      <c r="DH112" s="830"/>
      <c r="DI112" s="830"/>
      <c r="DJ112" s="830"/>
      <c r="DK112" s="830"/>
      <c r="DL112" s="830" t="s">
        <v>122</v>
      </c>
      <c r="DM112" s="830"/>
      <c r="DN112" s="830"/>
      <c r="DO112" s="830"/>
      <c r="DP112" s="830"/>
      <c r="DQ112" s="830" t="s">
        <v>122</v>
      </c>
      <c r="DR112" s="830"/>
      <c r="DS112" s="830"/>
      <c r="DT112" s="830"/>
      <c r="DU112" s="830"/>
      <c r="DV112" s="807" t="s">
        <v>122</v>
      </c>
      <c r="DW112" s="807"/>
      <c r="DX112" s="807"/>
      <c r="DY112" s="807"/>
      <c r="DZ112" s="808"/>
    </row>
    <row r="113" spans="1:130" s="212" customFormat="1" ht="26.25" customHeight="1" x14ac:dyDescent="0.15">
      <c r="A113" s="927"/>
      <c r="B113" s="928"/>
      <c r="C113" s="765" t="s">
        <v>422</v>
      </c>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6"/>
      <c r="AA113" s="931">
        <v>38173</v>
      </c>
      <c r="AB113" s="932"/>
      <c r="AC113" s="932"/>
      <c r="AD113" s="932"/>
      <c r="AE113" s="933"/>
      <c r="AF113" s="934">
        <v>94832</v>
      </c>
      <c r="AG113" s="932"/>
      <c r="AH113" s="932"/>
      <c r="AI113" s="932"/>
      <c r="AJ113" s="933"/>
      <c r="AK113" s="934">
        <v>62922</v>
      </c>
      <c r="AL113" s="932"/>
      <c r="AM113" s="932"/>
      <c r="AN113" s="932"/>
      <c r="AO113" s="933"/>
      <c r="AP113" s="935">
        <v>1.9</v>
      </c>
      <c r="AQ113" s="936"/>
      <c r="AR113" s="936"/>
      <c r="AS113" s="936"/>
      <c r="AT113" s="937"/>
      <c r="AU113" s="945"/>
      <c r="AV113" s="946"/>
      <c r="AW113" s="946"/>
      <c r="AX113" s="946"/>
      <c r="AY113" s="946"/>
      <c r="AZ113" s="828" t="s">
        <v>423</v>
      </c>
      <c r="BA113" s="765"/>
      <c r="BB113" s="765"/>
      <c r="BC113" s="765"/>
      <c r="BD113" s="765"/>
      <c r="BE113" s="765"/>
      <c r="BF113" s="765"/>
      <c r="BG113" s="765"/>
      <c r="BH113" s="765"/>
      <c r="BI113" s="765"/>
      <c r="BJ113" s="765"/>
      <c r="BK113" s="765"/>
      <c r="BL113" s="765"/>
      <c r="BM113" s="765"/>
      <c r="BN113" s="765"/>
      <c r="BO113" s="765"/>
      <c r="BP113" s="766"/>
      <c r="BQ113" s="829">
        <v>40924</v>
      </c>
      <c r="BR113" s="830"/>
      <c r="BS113" s="830"/>
      <c r="BT113" s="830"/>
      <c r="BU113" s="830"/>
      <c r="BV113" s="830">
        <v>34103</v>
      </c>
      <c r="BW113" s="830"/>
      <c r="BX113" s="830"/>
      <c r="BY113" s="830"/>
      <c r="BZ113" s="830"/>
      <c r="CA113" s="830">
        <v>30102</v>
      </c>
      <c r="CB113" s="830"/>
      <c r="CC113" s="830"/>
      <c r="CD113" s="830"/>
      <c r="CE113" s="830"/>
      <c r="CF113" s="888">
        <v>0.9</v>
      </c>
      <c r="CG113" s="889"/>
      <c r="CH113" s="889"/>
      <c r="CI113" s="889"/>
      <c r="CJ113" s="889"/>
      <c r="CK113" s="940"/>
      <c r="CL113" s="834"/>
      <c r="CM113" s="828" t="s">
        <v>424</v>
      </c>
      <c r="CN113" s="765"/>
      <c r="CO113" s="765"/>
      <c r="CP113" s="765"/>
      <c r="CQ113" s="765"/>
      <c r="CR113" s="765"/>
      <c r="CS113" s="765"/>
      <c r="CT113" s="765"/>
      <c r="CU113" s="765"/>
      <c r="CV113" s="765"/>
      <c r="CW113" s="765"/>
      <c r="CX113" s="765"/>
      <c r="CY113" s="765"/>
      <c r="CZ113" s="765"/>
      <c r="DA113" s="765"/>
      <c r="DB113" s="765"/>
      <c r="DC113" s="765"/>
      <c r="DD113" s="765"/>
      <c r="DE113" s="765"/>
      <c r="DF113" s="766"/>
      <c r="DG113" s="792" t="s">
        <v>122</v>
      </c>
      <c r="DH113" s="793"/>
      <c r="DI113" s="793"/>
      <c r="DJ113" s="793"/>
      <c r="DK113" s="794"/>
      <c r="DL113" s="795" t="s">
        <v>122</v>
      </c>
      <c r="DM113" s="793"/>
      <c r="DN113" s="793"/>
      <c r="DO113" s="793"/>
      <c r="DP113" s="794"/>
      <c r="DQ113" s="795" t="s">
        <v>122</v>
      </c>
      <c r="DR113" s="793"/>
      <c r="DS113" s="793"/>
      <c r="DT113" s="793"/>
      <c r="DU113" s="794"/>
      <c r="DV113" s="837" t="s">
        <v>122</v>
      </c>
      <c r="DW113" s="838"/>
      <c r="DX113" s="838"/>
      <c r="DY113" s="838"/>
      <c r="DZ113" s="839"/>
    </row>
    <row r="114" spans="1:130" s="212" customFormat="1" ht="26.25" customHeight="1" x14ac:dyDescent="0.15">
      <c r="A114" s="927"/>
      <c r="B114" s="928"/>
      <c r="C114" s="765" t="s">
        <v>425</v>
      </c>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6"/>
      <c r="AA114" s="792">
        <v>7015</v>
      </c>
      <c r="AB114" s="793"/>
      <c r="AC114" s="793"/>
      <c r="AD114" s="793"/>
      <c r="AE114" s="794"/>
      <c r="AF114" s="795">
        <v>7015</v>
      </c>
      <c r="AG114" s="793"/>
      <c r="AH114" s="793"/>
      <c r="AI114" s="793"/>
      <c r="AJ114" s="794"/>
      <c r="AK114" s="795">
        <v>4169</v>
      </c>
      <c r="AL114" s="793"/>
      <c r="AM114" s="793"/>
      <c r="AN114" s="793"/>
      <c r="AO114" s="794"/>
      <c r="AP114" s="837">
        <v>0.1</v>
      </c>
      <c r="AQ114" s="838"/>
      <c r="AR114" s="838"/>
      <c r="AS114" s="838"/>
      <c r="AT114" s="839"/>
      <c r="AU114" s="945"/>
      <c r="AV114" s="946"/>
      <c r="AW114" s="946"/>
      <c r="AX114" s="946"/>
      <c r="AY114" s="946"/>
      <c r="AZ114" s="828" t="s">
        <v>426</v>
      </c>
      <c r="BA114" s="765"/>
      <c r="BB114" s="765"/>
      <c r="BC114" s="765"/>
      <c r="BD114" s="765"/>
      <c r="BE114" s="765"/>
      <c r="BF114" s="765"/>
      <c r="BG114" s="765"/>
      <c r="BH114" s="765"/>
      <c r="BI114" s="765"/>
      <c r="BJ114" s="765"/>
      <c r="BK114" s="765"/>
      <c r="BL114" s="765"/>
      <c r="BM114" s="765"/>
      <c r="BN114" s="765"/>
      <c r="BO114" s="765"/>
      <c r="BP114" s="766"/>
      <c r="BQ114" s="829">
        <v>1135158</v>
      </c>
      <c r="BR114" s="830"/>
      <c r="BS114" s="830"/>
      <c r="BT114" s="830"/>
      <c r="BU114" s="830"/>
      <c r="BV114" s="830">
        <v>1005546</v>
      </c>
      <c r="BW114" s="830"/>
      <c r="BX114" s="830"/>
      <c r="BY114" s="830"/>
      <c r="BZ114" s="830"/>
      <c r="CA114" s="830">
        <v>1019055</v>
      </c>
      <c r="CB114" s="830"/>
      <c r="CC114" s="830"/>
      <c r="CD114" s="830"/>
      <c r="CE114" s="830"/>
      <c r="CF114" s="888">
        <v>31.5</v>
      </c>
      <c r="CG114" s="889"/>
      <c r="CH114" s="889"/>
      <c r="CI114" s="889"/>
      <c r="CJ114" s="889"/>
      <c r="CK114" s="940"/>
      <c r="CL114" s="834"/>
      <c r="CM114" s="828" t="s">
        <v>427</v>
      </c>
      <c r="CN114" s="765"/>
      <c r="CO114" s="765"/>
      <c r="CP114" s="765"/>
      <c r="CQ114" s="765"/>
      <c r="CR114" s="765"/>
      <c r="CS114" s="765"/>
      <c r="CT114" s="765"/>
      <c r="CU114" s="765"/>
      <c r="CV114" s="765"/>
      <c r="CW114" s="765"/>
      <c r="CX114" s="765"/>
      <c r="CY114" s="765"/>
      <c r="CZ114" s="765"/>
      <c r="DA114" s="765"/>
      <c r="DB114" s="765"/>
      <c r="DC114" s="765"/>
      <c r="DD114" s="765"/>
      <c r="DE114" s="765"/>
      <c r="DF114" s="766"/>
      <c r="DG114" s="792" t="s">
        <v>122</v>
      </c>
      <c r="DH114" s="793"/>
      <c r="DI114" s="793"/>
      <c r="DJ114" s="793"/>
      <c r="DK114" s="794"/>
      <c r="DL114" s="795" t="s">
        <v>122</v>
      </c>
      <c r="DM114" s="793"/>
      <c r="DN114" s="793"/>
      <c r="DO114" s="793"/>
      <c r="DP114" s="794"/>
      <c r="DQ114" s="795" t="s">
        <v>122</v>
      </c>
      <c r="DR114" s="793"/>
      <c r="DS114" s="793"/>
      <c r="DT114" s="793"/>
      <c r="DU114" s="794"/>
      <c r="DV114" s="837" t="s">
        <v>122</v>
      </c>
      <c r="DW114" s="838"/>
      <c r="DX114" s="838"/>
      <c r="DY114" s="838"/>
      <c r="DZ114" s="839"/>
    </row>
    <row r="115" spans="1:130" s="212" customFormat="1" ht="26.25" customHeight="1" x14ac:dyDescent="0.15">
      <c r="A115" s="927"/>
      <c r="B115" s="928"/>
      <c r="C115" s="765" t="s">
        <v>428</v>
      </c>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6"/>
      <c r="AA115" s="931" t="s">
        <v>122</v>
      </c>
      <c r="AB115" s="932"/>
      <c r="AC115" s="932"/>
      <c r="AD115" s="932"/>
      <c r="AE115" s="933"/>
      <c r="AF115" s="934" t="s">
        <v>122</v>
      </c>
      <c r="AG115" s="932"/>
      <c r="AH115" s="932"/>
      <c r="AI115" s="932"/>
      <c r="AJ115" s="933"/>
      <c r="AK115" s="934" t="s">
        <v>122</v>
      </c>
      <c r="AL115" s="932"/>
      <c r="AM115" s="932"/>
      <c r="AN115" s="932"/>
      <c r="AO115" s="933"/>
      <c r="AP115" s="935" t="s">
        <v>122</v>
      </c>
      <c r="AQ115" s="936"/>
      <c r="AR115" s="936"/>
      <c r="AS115" s="936"/>
      <c r="AT115" s="937"/>
      <c r="AU115" s="945"/>
      <c r="AV115" s="946"/>
      <c r="AW115" s="946"/>
      <c r="AX115" s="946"/>
      <c r="AY115" s="946"/>
      <c r="AZ115" s="828" t="s">
        <v>429</v>
      </c>
      <c r="BA115" s="765"/>
      <c r="BB115" s="765"/>
      <c r="BC115" s="765"/>
      <c r="BD115" s="765"/>
      <c r="BE115" s="765"/>
      <c r="BF115" s="765"/>
      <c r="BG115" s="765"/>
      <c r="BH115" s="765"/>
      <c r="BI115" s="765"/>
      <c r="BJ115" s="765"/>
      <c r="BK115" s="765"/>
      <c r="BL115" s="765"/>
      <c r="BM115" s="765"/>
      <c r="BN115" s="765"/>
      <c r="BO115" s="765"/>
      <c r="BP115" s="766"/>
      <c r="BQ115" s="829" t="s">
        <v>122</v>
      </c>
      <c r="BR115" s="830"/>
      <c r="BS115" s="830"/>
      <c r="BT115" s="830"/>
      <c r="BU115" s="830"/>
      <c r="BV115" s="830" t="s">
        <v>122</v>
      </c>
      <c r="BW115" s="830"/>
      <c r="BX115" s="830"/>
      <c r="BY115" s="830"/>
      <c r="BZ115" s="830"/>
      <c r="CA115" s="830" t="s">
        <v>122</v>
      </c>
      <c r="CB115" s="830"/>
      <c r="CC115" s="830"/>
      <c r="CD115" s="830"/>
      <c r="CE115" s="830"/>
      <c r="CF115" s="888" t="s">
        <v>122</v>
      </c>
      <c r="CG115" s="889"/>
      <c r="CH115" s="889"/>
      <c r="CI115" s="889"/>
      <c r="CJ115" s="889"/>
      <c r="CK115" s="940"/>
      <c r="CL115" s="834"/>
      <c r="CM115" s="828" t="s">
        <v>430</v>
      </c>
      <c r="CN115" s="765"/>
      <c r="CO115" s="765"/>
      <c r="CP115" s="765"/>
      <c r="CQ115" s="765"/>
      <c r="CR115" s="765"/>
      <c r="CS115" s="765"/>
      <c r="CT115" s="765"/>
      <c r="CU115" s="765"/>
      <c r="CV115" s="765"/>
      <c r="CW115" s="765"/>
      <c r="CX115" s="765"/>
      <c r="CY115" s="765"/>
      <c r="CZ115" s="765"/>
      <c r="DA115" s="765"/>
      <c r="DB115" s="765"/>
      <c r="DC115" s="765"/>
      <c r="DD115" s="765"/>
      <c r="DE115" s="765"/>
      <c r="DF115" s="766"/>
      <c r="DG115" s="792" t="s">
        <v>122</v>
      </c>
      <c r="DH115" s="793"/>
      <c r="DI115" s="793"/>
      <c r="DJ115" s="793"/>
      <c r="DK115" s="794"/>
      <c r="DL115" s="795" t="s">
        <v>122</v>
      </c>
      <c r="DM115" s="793"/>
      <c r="DN115" s="793"/>
      <c r="DO115" s="793"/>
      <c r="DP115" s="794"/>
      <c r="DQ115" s="795" t="s">
        <v>122</v>
      </c>
      <c r="DR115" s="793"/>
      <c r="DS115" s="793"/>
      <c r="DT115" s="793"/>
      <c r="DU115" s="794"/>
      <c r="DV115" s="837" t="s">
        <v>122</v>
      </c>
      <c r="DW115" s="838"/>
      <c r="DX115" s="838"/>
      <c r="DY115" s="838"/>
      <c r="DZ115" s="839"/>
    </row>
    <row r="116" spans="1:130" s="212" customFormat="1" ht="26.25" customHeight="1" x14ac:dyDescent="0.15">
      <c r="A116" s="929"/>
      <c r="B116" s="930"/>
      <c r="C116" s="852" t="s">
        <v>431</v>
      </c>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3"/>
      <c r="AA116" s="792" t="s">
        <v>122</v>
      </c>
      <c r="AB116" s="793"/>
      <c r="AC116" s="793"/>
      <c r="AD116" s="793"/>
      <c r="AE116" s="794"/>
      <c r="AF116" s="795" t="s">
        <v>122</v>
      </c>
      <c r="AG116" s="793"/>
      <c r="AH116" s="793"/>
      <c r="AI116" s="793"/>
      <c r="AJ116" s="794"/>
      <c r="AK116" s="795" t="s">
        <v>122</v>
      </c>
      <c r="AL116" s="793"/>
      <c r="AM116" s="793"/>
      <c r="AN116" s="793"/>
      <c r="AO116" s="794"/>
      <c r="AP116" s="837" t="s">
        <v>122</v>
      </c>
      <c r="AQ116" s="838"/>
      <c r="AR116" s="838"/>
      <c r="AS116" s="838"/>
      <c r="AT116" s="839"/>
      <c r="AU116" s="945"/>
      <c r="AV116" s="946"/>
      <c r="AW116" s="946"/>
      <c r="AX116" s="946"/>
      <c r="AY116" s="946"/>
      <c r="AZ116" s="922" t="s">
        <v>432</v>
      </c>
      <c r="BA116" s="923"/>
      <c r="BB116" s="923"/>
      <c r="BC116" s="923"/>
      <c r="BD116" s="923"/>
      <c r="BE116" s="923"/>
      <c r="BF116" s="923"/>
      <c r="BG116" s="923"/>
      <c r="BH116" s="923"/>
      <c r="BI116" s="923"/>
      <c r="BJ116" s="923"/>
      <c r="BK116" s="923"/>
      <c r="BL116" s="923"/>
      <c r="BM116" s="923"/>
      <c r="BN116" s="923"/>
      <c r="BO116" s="923"/>
      <c r="BP116" s="924"/>
      <c r="BQ116" s="829" t="s">
        <v>122</v>
      </c>
      <c r="BR116" s="830"/>
      <c r="BS116" s="830"/>
      <c r="BT116" s="830"/>
      <c r="BU116" s="830"/>
      <c r="BV116" s="830" t="s">
        <v>122</v>
      </c>
      <c r="BW116" s="830"/>
      <c r="BX116" s="830"/>
      <c r="BY116" s="830"/>
      <c r="BZ116" s="830"/>
      <c r="CA116" s="830" t="s">
        <v>122</v>
      </c>
      <c r="CB116" s="830"/>
      <c r="CC116" s="830"/>
      <c r="CD116" s="830"/>
      <c r="CE116" s="830"/>
      <c r="CF116" s="888" t="s">
        <v>122</v>
      </c>
      <c r="CG116" s="889"/>
      <c r="CH116" s="889"/>
      <c r="CI116" s="889"/>
      <c r="CJ116" s="889"/>
      <c r="CK116" s="940"/>
      <c r="CL116" s="834"/>
      <c r="CM116" s="828" t="s">
        <v>433</v>
      </c>
      <c r="CN116" s="765"/>
      <c r="CO116" s="765"/>
      <c r="CP116" s="765"/>
      <c r="CQ116" s="765"/>
      <c r="CR116" s="765"/>
      <c r="CS116" s="765"/>
      <c r="CT116" s="765"/>
      <c r="CU116" s="765"/>
      <c r="CV116" s="765"/>
      <c r="CW116" s="765"/>
      <c r="CX116" s="765"/>
      <c r="CY116" s="765"/>
      <c r="CZ116" s="765"/>
      <c r="DA116" s="765"/>
      <c r="DB116" s="765"/>
      <c r="DC116" s="765"/>
      <c r="DD116" s="765"/>
      <c r="DE116" s="765"/>
      <c r="DF116" s="766"/>
      <c r="DG116" s="792" t="s">
        <v>122</v>
      </c>
      <c r="DH116" s="793"/>
      <c r="DI116" s="793"/>
      <c r="DJ116" s="793"/>
      <c r="DK116" s="794"/>
      <c r="DL116" s="795" t="s">
        <v>122</v>
      </c>
      <c r="DM116" s="793"/>
      <c r="DN116" s="793"/>
      <c r="DO116" s="793"/>
      <c r="DP116" s="794"/>
      <c r="DQ116" s="795" t="s">
        <v>122</v>
      </c>
      <c r="DR116" s="793"/>
      <c r="DS116" s="793"/>
      <c r="DT116" s="793"/>
      <c r="DU116" s="794"/>
      <c r="DV116" s="837" t="s">
        <v>122</v>
      </c>
      <c r="DW116" s="838"/>
      <c r="DX116" s="838"/>
      <c r="DY116" s="838"/>
      <c r="DZ116" s="839"/>
    </row>
    <row r="117" spans="1:130" s="212" customFormat="1" ht="26.25" customHeight="1" x14ac:dyDescent="0.15">
      <c r="A117" s="908" t="s">
        <v>177</v>
      </c>
      <c r="B117" s="909"/>
      <c r="C117" s="909"/>
      <c r="D117" s="909"/>
      <c r="E117" s="909"/>
      <c r="F117" s="909"/>
      <c r="G117" s="909"/>
      <c r="H117" s="909"/>
      <c r="I117" s="909"/>
      <c r="J117" s="909"/>
      <c r="K117" s="909"/>
      <c r="L117" s="909"/>
      <c r="M117" s="909"/>
      <c r="N117" s="909"/>
      <c r="O117" s="909"/>
      <c r="P117" s="909"/>
      <c r="Q117" s="909"/>
      <c r="R117" s="909"/>
      <c r="S117" s="909"/>
      <c r="T117" s="909"/>
      <c r="U117" s="909"/>
      <c r="V117" s="909"/>
      <c r="W117" s="909"/>
      <c r="X117" s="909"/>
      <c r="Y117" s="890" t="s">
        <v>434</v>
      </c>
      <c r="Z117" s="910"/>
      <c r="AA117" s="915">
        <v>584208</v>
      </c>
      <c r="AB117" s="916"/>
      <c r="AC117" s="916"/>
      <c r="AD117" s="916"/>
      <c r="AE117" s="917"/>
      <c r="AF117" s="918">
        <v>680415</v>
      </c>
      <c r="AG117" s="916"/>
      <c r="AH117" s="916"/>
      <c r="AI117" s="916"/>
      <c r="AJ117" s="917"/>
      <c r="AK117" s="918">
        <v>707576</v>
      </c>
      <c r="AL117" s="916"/>
      <c r="AM117" s="916"/>
      <c r="AN117" s="916"/>
      <c r="AO117" s="917"/>
      <c r="AP117" s="919"/>
      <c r="AQ117" s="920"/>
      <c r="AR117" s="920"/>
      <c r="AS117" s="920"/>
      <c r="AT117" s="921"/>
      <c r="AU117" s="945"/>
      <c r="AV117" s="946"/>
      <c r="AW117" s="946"/>
      <c r="AX117" s="946"/>
      <c r="AY117" s="946"/>
      <c r="AZ117" s="876" t="s">
        <v>435</v>
      </c>
      <c r="BA117" s="877"/>
      <c r="BB117" s="877"/>
      <c r="BC117" s="877"/>
      <c r="BD117" s="877"/>
      <c r="BE117" s="877"/>
      <c r="BF117" s="877"/>
      <c r="BG117" s="877"/>
      <c r="BH117" s="877"/>
      <c r="BI117" s="877"/>
      <c r="BJ117" s="877"/>
      <c r="BK117" s="877"/>
      <c r="BL117" s="877"/>
      <c r="BM117" s="877"/>
      <c r="BN117" s="877"/>
      <c r="BO117" s="877"/>
      <c r="BP117" s="878"/>
      <c r="BQ117" s="829" t="s">
        <v>122</v>
      </c>
      <c r="BR117" s="830"/>
      <c r="BS117" s="830"/>
      <c r="BT117" s="830"/>
      <c r="BU117" s="830"/>
      <c r="BV117" s="830" t="s">
        <v>122</v>
      </c>
      <c r="BW117" s="830"/>
      <c r="BX117" s="830"/>
      <c r="BY117" s="830"/>
      <c r="BZ117" s="830"/>
      <c r="CA117" s="830" t="s">
        <v>122</v>
      </c>
      <c r="CB117" s="830"/>
      <c r="CC117" s="830"/>
      <c r="CD117" s="830"/>
      <c r="CE117" s="830"/>
      <c r="CF117" s="888" t="s">
        <v>122</v>
      </c>
      <c r="CG117" s="889"/>
      <c r="CH117" s="889"/>
      <c r="CI117" s="889"/>
      <c r="CJ117" s="889"/>
      <c r="CK117" s="940"/>
      <c r="CL117" s="834"/>
      <c r="CM117" s="828" t="s">
        <v>436</v>
      </c>
      <c r="CN117" s="765"/>
      <c r="CO117" s="765"/>
      <c r="CP117" s="765"/>
      <c r="CQ117" s="765"/>
      <c r="CR117" s="765"/>
      <c r="CS117" s="765"/>
      <c r="CT117" s="765"/>
      <c r="CU117" s="765"/>
      <c r="CV117" s="765"/>
      <c r="CW117" s="765"/>
      <c r="CX117" s="765"/>
      <c r="CY117" s="765"/>
      <c r="CZ117" s="765"/>
      <c r="DA117" s="765"/>
      <c r="DB117" s="765"/>
      <c r="DC117" s="765"/>
      <c r="DD117" s="765"/>
      <c r="DE117" s="765"/>
      <c r="DF117" s="766"/>
      <c r="DG117" s="792" t="s">
        <v>122</v>
      </c>
      <c r="DH117" s="793"/>
      <c r="DI117" s="793"/>
      <c r="DJ117" s="793"/>
      <c r="DK117" s="794"/>
      <c r="DL117" s="795" t="s">
        <v>122</v>
      </c>
      <c r="DM117" s="793"/>
      <c r="DN117" s="793"/>
      <c r="DO117" s="793"/>
      <c r="DP117" s="794"/>
      <c r="DQ117" s="795" t="s">
        <v>122</v>
      </c>
      <c r="DR117" s="793"/>
      <c r="DS117" s="793"/>
      <c r="DT117" s="793"/>
      <c r="DU117" s="794"/>
      <c r="DV117" s="837" t="s">
        <v>122</v>
      </c>
      <c r="DW117" s="838"/>
      <c r="DX117" s="838"/>
      <c r="DY117" s="838"/>
      <c r="DZ117" s="839"/>
    </row>
    <row r="118" spans="1:130" s="212" customFormat="1" ht="26.25" customHeight="1" x14ac:dyDescent="0.15">
      <c r="A118" s="908" t="s">
        <v>410</v>
      </c>
      <c r="B118" s="909"/>
      <c r="C118" s="909"/>
      <c r="D118" s="909"/>
      <c r="E118" s="909"/>
      <c r="F118" s="909"/>
      <c r="G118" s="909"/>
      <c r="H118" s="909"/>
      <c r="I118" s="909"/>
      <c r="J118" s="909"/>
      <c r="K118" s="909"/>
      <c r="L118" s="909"/>
      <c r="M118" s="909"/>
      <c r="N118" s="909"/>
      <c r="O118" s="909"/>
      <c r="P118" s="909"/>
      <c r="Q118" s="909"/>
      <c r="R118" s="909"/>
      <c r="S118" s="909"/>
      <c r="T118" s="909"/>
      <c r="U118" s="909"/>
      <c r="V118" s="909"/>
      <c r="W118" s="909"/>
      <c r="X118" s="909"/>
      <c r="Y118" s="909"/>
      <c r="Z118" s="910"/>
      <c r="AA118" s="911" t="s">
        <v>407</v>
      </c>
      <c r="AB118" s="909"/>
      <c r="AC118" s="909"/>
      <c r="AD118" s="909"/>
      <c r="AE118" s="910"/>
      <c r="AF118" s="911" t="s">
        <v>408</v>
      </c>
      <c r="AG118" s="909"/>
      <c r="AH118" s="909"/>
      <c r="AI118" s="909"/>
      <c r="AJ118" s="910"/>
      <c r="AK118" s="911" t="s">
        <v>294</v>
      </c>
      <c r="AL118" s="909"/>
      <c r="AM118" s="909"/>
      <c r="AN118" s="909"/>
      <c r="AO118" s="910"/>
      <c r="AP118" s="912" t="s">
        <v>409</v>
      </c>
      <c r="AQ118" s="913"/>
      <c r="AR118" s="913"/>
      <c r="AS118" s="913"/>
      <c r="AT118" s="914"/>
      <c r="AU118" s="945"/>
      <c r="AV118" s="946"/>
      <c r="AW118" s="946"/>
      <c r="AX118" s="946"/>
      <c r="AY118" s="946"/>
      <c r="AZ118" s="851" t="s">
        <v>437</v>
      </c>
      <c r="BA118" s="852"/>
      <c r="BB118" s="852"/>
      <c r="BC118" s="852"/>
      <c r="BD118" s="852"/>
      <c r="BE118" s="852"/>
      <c r="BF118" s="852"/>
      <c r="BG118" s="852"/>
      <c r="BH118" s="852"/>
      <c r="BI118" s="852"/>
      <c r="BJ118" s="852"/>
      <c r="BK118" s="852"/>
      <c r="BL118" s="852"/>
      <c r="BM118" s="852"/>
      <c r="BN118" s="852"/>
      <c r="BO118" s="852"/>
      <c r="BP118" s="853"/>
      <c r="BQ118" s="892" t="s">
        <v>122</v>
      </c>
      <c r="BR118" s="858"/>
      <c r="BS118" s="858"/>
      <c r="BT118" s="858"/>
      <c r="BU118" s="858"/>
      <c r="BV118" s="858" t="s">
        <v>122</v>
      </c>
      <c r="BW118" s="858"/>
      <c r="BX118" s="858"/>
      <c r="BY118" s="858"/>
      <c r="BZ118" s="858"/>
      <c r="CA118" s="858" t="s">
        <v>122</v>
      </c>
      <c r="CB118" s="858"/>
      <c r="CC118" s="858"/>
      <c r="CD118" s="858"/>
      <c r="CE118" s="858"/>
      <c r="CF118" s="888" t="s">
        <v>122</v>
      </c>
      <c r="CG118" s="889"/>
      <c r="CH118" s="889"/>
      <c r="CI118" s="889"/>
      <c r="CJ118" s="889"/>
      <c r="CK118" s="940"/>
      <c r="CL118" s="834"/>
      <c r="CM118" s="828" t="s">
        <v>438</v>
      </c>
      <c r="CN118" s="765"/>
      <c r="CO118" s="765"/>
      <c r="CP118" s="765"/>
      <c r="CQ118" s="765"/>
      <c r="CR118" s="765"/>
      <c r="CS118" s="765"/>
      <c r="CT118" s="765"/>
      <c r="CU118" s="765"/>
      <c r="CV118" s="765"/>
      <c r="CW118" s="765"/>
      <c r="CX118" s="765"/>
      <c r="CY118" s="765"/>
      <c r="CZ118" s="765"/>
      <c r="DA118" s="765"/>
      <c r="DB118" s="765"/>
      <c r="DC118" s="765"/>
      <c r="DD118" s="765"/>
      <c r="DE118" s="765"/>
      <c r="DF118" s="766"/>
      <c r="DG118" s="792" t="s">
        <v>122</v>
      </c>
      <c r="DH118" s="793"/>
      <c r="DI118" s="793"/>
      <c r="DJ118" s="793"/>
      <c r="DK118" s="794"/>
      <c r="DL118" s="795" t="s">
        <v>122</v>
      </c>
      <c r="DM118" s="793"/>
      <c r="DN118" s="793"/>
      <c r="DO118" s="793"/>
      <c r="DP118" s="794"/>
      <c r="DQ118" s="795" t="s">
        <v>122</v>
      </c>
      <c r="DR118" s="793"/>
      <c r="DS118" s="793"/>
      <c r="DT118" s="793"/>
      <c r="DU118" s="794"/>
      <c r="DV118" s="837" t="s">
        <v>122</v>
      </c>
      <c r="DW118" s="838"/>
      <c r="DX118" s="838"/>
      <c r="DY118" s="838"/>
      <c r="DZ118" s="839"/>
    </row>
    <row r="119" spans="1:130" s="212" customFormat="1" ht="26.25" customHeight="1" x14ac:dyDescent="0.15">
      <c r="A119" s="831" t="s">
        <v>413</v>
      </c>
      <c r="B119" s="832"/>
      <c r="C119" s="873" t="s">
        <v>414</v>
      </c>
      <c r="D119" s="821"/>
      <c r="E119" s="821"/>
      <c r="F119" s="821"/>
      <c r="G119" s="821"/>
      <c r="H119" s="821"/>
      <c r="I119" s="821"/>
      <c r="J119" s="821"/>
      <c r="K119" s="821"/>
      <c r="L119" s="821"/>
      <c r="M119" s="821"/>
      <c r="N119" s="821"/>
      <c r="O119" s="821"/>
      <c r="P119" s="821"/>
      <c r="Q119" s="821"/>
      <c r="R119" s="821"/>
      <c r="S119" s="821"/>
      <c r="T119" s="821"/>
      <c r="U119" s="821"/>
      <c r="V119" s="821"/>
      <c r="W119" s="821"/>
      <c r="X119" s="821"/>
      <c r="Y119" s="821"/>
      <c r="Z119" s="822"/>
      <c r="AA119" s="901" t="s">
        <v>122</v>
      </c>
      <c r="AB119" s="902"/>
      <c r="AC119" s="902"/>
      <c r="AD119" s="902"/>
      <c r="AE119" s="903"/>
      <c r="AF119" s="904" t="s">
        <v>122</v>
      </c>
      <c r="AG119" s="902"/>
      <c r="AH119" s="902"/>
      <c r="AI119" s="902"/>
      <c r="AJ119" s="903"/>
      <c r="AK119" s="904" t="s">
        <v>122</v>
      </c>
      <c r="AL119" s="902"/>
      <c r="AM119" s="902"/>
      <c r="AN119" s="902"/>
      <c r="AO119" s="903"/>
      <c r="AP119" s="905" t="s">
        <v>122</v>
      </c>
      <c r="AQ119" s="906"/>
      <c r="AR119" s="906"/>
      <c r="AS119" s="906"/>
      <c r="AT119" s="907"/>
      <c r="AU119" s="947"/>
      <c r="AV119" s="948"/>
      <c r="AW119" s="948"/>
      <c r="AX119" s="948"/>
      <c r="AY119" s="948"/>
      <c r="AZ119" s="233" t="s">
        <v>177</v>
      </c>
      <c r="BA119" s="233"/>
      <c r="BB119" s="233"/>
      <c r="BC119" s="233"/>
      <c r="BD119" s="233"/>
      <c r="BE119" s="233"/>
      <c r="BF119" s="233"/>
      <c r="BG119" s="233"/>
      <c r="BH119" s="233"/>
      <c r="BI119" s="233"/>
      <c r="BJ119" s="233"/>
      <c r="BK119" s="233"/>
      <c r="BL119" s="233"/>
      <c r="BM119" s="233"/>
      <c r="BN119" s="233"/>
      <c r="BO119" s="890" t="s">
        <v>439</v>
      </c>
      <c r="BP119" s="891"/>
      <c r="BQ119" s="892">
        <v>7637424</v>
      </c>
      <c r="BR119" s="858"/>
      <c r="BS119" s="858"/>
      <c r="BT119" s="858"/>
      <c r="BU119" s="858"/>
      <c r="BV119" s="858">
        <v>7342288</v>
      </c>
      <c r="BW119" s="858"/>
      <c r="BX119" s="858"/>
      <c r="BY119" s="858"/>
      <c r="BZ119" s="858"/>
      <c r="CA119" s="858">
        <v>6795068</v>
      </c>
      <c r="CB119" s="858"/>
      <c r="CC119" s="858"/>
      <c r="CD119" s="858"/>
      <c r="CE119" s="858"/>
      <c r="CF119" s="761"/>
      <c r="CG119" s="762"/>
      <c r="CH119" s="762"/>
      <c r="CI119" s="762"/>
      <c r="CJ119" s="847"/>
      <c r="CK119" s="941"/>
      <c r="CL119" s="836"/>
      <c r="CM119" s="851" t="s">
        <v>440</v>
      </c>
      <c r="CN119" s="852"/>
      <c r="CO119" s="852"/>
      <c r="CP119" s="852"/>
      <c r="CQ119" s="852"/>
      <c r="CR119" s="852"/>
      <c r="CS119" s="852"/>
      <c r="CT119" s="852"/>
      <c r="CU119" s="852"/>
      <c r="CV119" s="852"/>
      <c r="CW119" s="852"/>
      <c r="CX119" s="852"/>
      <c r="CY119" s="852"/>
      <c r="CZ119" s="852"/>
      <c r="DA119" s="852"/>
      <c r="DB119" s="852"/>
      <c r="DC119" s="852"/>
      <c r="DD119" s="852"/>
      <c r="DE119" s="852"/>
      <c r="DF119" s="853"/>
      <c r="DG119" s="776" t="s">
        <v>122</v>
      </c>
      <c r="DH119" s="777"/>
      <c r="DI119" s="777"/>
      <c r="DJ119" s="777"/>
      <c r="DK119" s="778"/>
      <c r="DL119" s="779" t="s">
        <v>122</v>
      </c>
      <c r="DM119" s="777"/>
      <c r="DN119" s="777"/>
      <c r="DO119" s="777"/>
      <c r="DP119" s="778"/>
      <c r="DQ119" s="779" t="s">
        <v>122</v>
      </c>
      <c r="DR119" s="777"/>
      <c r="DS119" s="777"/>
      <c r="DT119" s="777"/>
      <c r="DU119" s="778"/>
      <c r="DV119" s="861" t="s">
        <v>122</v>
      </c>
      <c r="DW119" s="862"/>
      <c r="DX119" s="862"/>
      <c r="DY119" s="862"/>
      <c r="DZ119" s="863"/>
    </row>
    <row r="120" spans="1:130" s="212" customFormat="1" ht="26.25" customHeight="1" x14ac:dyDescent="0.15">
      <c r="A120" s="833"/>
      <c r="B120" s="834"/>
      <c r="C120" s="828" t="s">
        <v>417</v>
      </c>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6"/>
      <c r="AA120" s="792" t="s">
        <v>122</v>
      </c>
      <c r="AB120" s="793"/>
      <c r="AC120" s="793"/>
      <c r="AD120" s="793"/>
      <c r="AE120" s="794"/>
      <c r="AF120" s="795" t="s">
        <v>122</v>
      </c>
      <c r="AG120" s="793"/>
      <c r="AH120" s="793"/>
      <c r="AI120" s="793"/>
      <c r="AJ120" s="794"/>
      <c r="AK120" s="795" t="s">
        <v>122</v>
      </c>
      <c r="AL120" s="793"/>
      <c r="AM120" s="793"/>
      <c r="AN120" s="793"/>
      <c r="AO120" s="794"/>
      <c r="AP120" s="837" t="s">
        <v>122</v>
      </c>
      <c r="AQ120" s="838"/>
      <c r="AR120" s="838"/>
      <c r="AS120" s="838"/>
      <c r="AT120" s="839"/>
      <c r="AU120" s="893" t="s">
        <v>441</v>
      </c>
      <c r="AV120" s="894"/>
      <c r="AW120" s="894"/>
      <c r="AX120" s="894"/>
      <c r="AY120" s="895"/>
      <c r="AZ120" s="873" t="s">
        <v>442</v>
      </c>
      <c r="BA120" s="821"/>
      <c r="BB120" s="821"/>
      <c r="BC120" s="821"/>
      <c r="BD120" s="821"/>
      <c r="BE120" s="821"/>
      <c r="BF120" s="821"/>
      <c r="BG120" s="821"/>
      <c r="BH120" s="821"/>
      <c r="BI120" s="821"/>
      <c r="BJ120" s="821"/>
      <c r="BK120" s="821"/>
      <c r="BL120" s="821"/>
      <c r="BM120" s="821"/>
      <c r="BN120" s="821"/>
      <c r="BO120" s="821"/>
      <c r="BP120" s="822"/>
      <c r="BQ120" s="874">
        <v>10144787</v>
      </c>
      <c r="BR120" s="855"/>
      <c r="BS120" s="855"/>
      <c r="BT120" s="855"/>
      <c r="BU120" s="855"/>
      <c r="BV120" s="855">
        <v>8842068</v>
      </c>
      <c r="BW120" s="855"/>
      <c r="BX120" s="855"/>
      <c r="BY120" s="855"/>
      <c r="BZ120" s="855"/>
      <c r="CA120" s="855">
        <v>9155651</v>
      </c>
      <c r="CB120" s="855"/>
      <c r="CC120" s="855"/>
      <c r="CD120" s="855"/>
      <c r="CE120" s="855"/>
      <c r="CF120" s="879">
        <v>283.2</v>
      </c>
      <c r="CG120" s="880"/>
      <c r="CH120" s="880"/>
      <c r="CI120" s="880"/>
      <c r="CJ120" s="880"/>
      <c r="CK120" s="881" t="s">
        <v>443</v>
      </c>
      <c r="CL120" s="865"/>
      <c r="CM120" s="865"/>
      <c r="CN120" s="865"/>
      <c r="CO120" s="866"/>
      <c r="CP120" s="885" t="s">
        <v>391</v>
      </c>
      <c r="CQ120" s="886"/>
      <c r="CR120" s="886"/>
      <c r="CS120" s="886"/>
      <c r="CT120" s="886"/>
      <c r="CU120" s="886"/>
      <c r="CV120" s="886"/>
      <c r="CW120" s="886"/>
      <c r="CX120" s="886"/>
      <c r="CY120" s="886"/>
      <c r="CZ120" s="886"/>
      <c r="DA120" s="886"/>
      <c r="DB120" s="886"/>
      <c r="DC120" s="886"/>
      <c r="DD120" s="886"/>
      <c r="DE120" s="886"/>
      <c r="DF120" s="887"/>
      <c r="DG120" s="874" t="s">
        <v>122</v>
      </c>
      <c r="DH120" s="855"/>
      <c r="DI120" s="855"/>
      <c r="DJ120" s="855"/>
      <c r="DK120" s="855"/>
      <c r="DL120" s="855">
        <v>323549</v>
      </c>
      <c r="DM120" s="855"/>
      <c r="DN120" s="855"/>
      <c r="DO120" s="855"/>
      <c r="DP120" s="855"/>
      <c r="DQ120" s="855">
        <v>258065</v>
      </c>
      <c r="DR120" s="855"/>
      <c r="DS120" s="855"/>
      <c r="DT120" s="855"/>
      <c r="DU120" s="855"/>
      <c r="DV120" s="856">
        <v>8</v>
      </c>
      <c r="DW120" s="856"/>
      <c r="DX120" s="856"/>
      <c r="DY120" s="856"/>
      <c r="DZ120" s="857"/>
    </row>
    <row r="121" spans="1:130" s="212" customFormat="1" ht="26.25" customHeight="1" x14ac:dyDescent="0.15">
      <c r="A121" s="833"/>
      <c r="B121" s="834"/>
      <c r="C121" s="876" t="s">
        <v>444</v>
      </c>
      <c r="D121" s="877"/>
      <c r="E121" s="877"/>
      <c r="F121" s="877"/>
      <c r="G121" s="877"/>
      <c r="H121" s="877"/>
      <c r="I121" s="877"/>
      <c r="J121" s="877"/>
      <c r="K121" s="877"/>
      <c r="L121" s="877"/>
      <c r="M121" s="877"/>
      <c r="N121" s="877"/>
      <c r="O121" s="877"/>
      <c r="P121" s="877"/>
      <c r="Q121" s="877"/>
      <c r="R121" s="877"/>
      <c r="S121" s="877"/>
      <c r="T121" s="877"/>
      <c r="U121" s="877"/>
      <c r="V121" s="877"/>
      <c r="W121" s="877"/>
      <c r="X121" s="877"/>
      <c r="Y121" s="877"/>
      <c r="Z121" s="878"/>
      <c r="AA121" s="792" t="s">
        <v>122</v>
      </c>
      <c r="AB121" s="793"/>
      <c r="AC121" s="793"/>
      <c r="AD121" s="793"/>
      <c r="AE121" s="794"/>
      <c r="AF121" s="795" t="s">
        <v>122</v>
      </c>
      <c r="AG121" s="793"/>
      <c r="AH121" s="793"/>
      <c r="AI121" s="793"/>
      <c r="AJ121" s="794"/>
      <c r="AK121" s="795" t="s">
        <v>122</v>
      </c>
      <c r="AL121" s="793"/>
      <c r="AM121" s="793"/>
      <c r="AN121" s="793"/>
      <c r="AO121" s="794"/>
      <c r="AP121" s="837" t="s">
        <v>122</v>
      </c>
      <c r="AQ121" s="838"/>
      <c r="AR121" s="838"/>
      <c r="AS121" s="838"/>
      <c r="AT121" s="839"/>
      <c r="AU121" s="896"/>
      <c r="AV121" s="897"/>
      <c r="AW121" s="897"/>
      <c r="AX121" s="897"/>
      <c r="AY121" s="898"/>
      <c r="AZ121" s="828" t="s">
        <v>445</v>
      </c>
      <c r="BA121" s="765"/>
      <c r="BB121" s="765"/>
      <c r="BC121" s="765"/>
      <c r="BD121" s="765"/>
      <c r="BE121" s="765"/>
      <c r="BF121" s="765"/>
      <c r="BG121" s="765"/>
      <c r="BH121" s="765"/>
      <c r="BI121" s="765"/>
      <c r="BJ121" s="765"/>
      <c r="BK121" s="765"/>
      <c r="BL121" s="765"/>
      <c r="BM121" s="765"/>
      <c r="BN121" s="765"/>
      <c r="BO121" s="765"/>
      <c r="BP121" s="766"/>
      <c r="BQ121" s="829" t="s">
        <v>122</v>
      </c>
      <c r="BR121" s="830"/>
      <c r="BS121" s="830"/>
      <c r="BT121" s="830"/>
      <c r="BU121" s="830"/>
      <c r="BV121" s="830" t="s">
        <v>122</v>
      </c>
      <c r="BW121" s="830"/>
      <c r="BX121" s="830"/>
      <c r="BY121" s="830"/>
      <c r="BZ121" s="830"/>
      <c r="CA121" s="830" t="s">
        <v>122</v>
      </c>
      <c r="CB121" s="830"/>
      <c r="CC121" s="830"/>
      <c r="CD121" s="830"/>
      <c r="CE121" s="830"/>
      <c r="CF121" s="888" t="s">
        <v>122</v>
      </c>
      <c r="CG121" s="889"/>
      <c r="CH121" s="889"/>
      <c r="CI121" s="889"/>
      <c r="CJ121" s="889"/>
      <c r="CK121" s="882"/>
      <c r="CL121" s="868"/>
      <c r="CM121" s="868"/>
      <c r="CN121" s="868"/>
      <c r="CO121" s="869"/>
      <c r="CP121" s="848" t="s">
        <v>389</v>
      </c>
      <c r="CQ121" s="849"/>
      <c r="CR121" s="849"/>
      <c r="CS121" s="849"/>
      <c r="CT121" s="849"/>
      <c r="CU121" s="849"/>
      <c r="CV121" s="849"/>
      <c r="CW121" s="849"/>
      <c r="CX121" s="849"/>
      <c r="CY121" s="849"/>
      <c r="CZ121" s="849"/>
      <c r="DA121" s="849"/>
      <c r="DB121" s="849"/>
      <c r="DC121" s="849"/>
      <c r="DD121" s="849"/>
      <c r="DE121" s="849"/>
      <c r="DF121" s="850"/>
      <c r="DG121" s="829" t="s">
        <v>122</v>
      </c>
      <c r="DH121" s="830"/>
      <c r="DI121" s="830"/>
      <c r="DJ121" s="830"/>
      <c r="DK121" s="830"/>
      <c r="DL121" s="830" t="s">
        <v>122</v>
      </c>
      <c r="DM121" s="830"/>
      <c r="DN121" s="830"/>
      <c r="DO121" s="830"/>
      <c r="DP121" s="830"/>
      <c r="DQ121" s="830" t="s">
        <v>122</v>
      </c>
      <c r="DR121" s="830"/>
      <c r="DS121" s="830"/>
      <c r="DT121" s="830"/>
      <c r="DU121" s="830"/>
      <c r="DV121" s="807" t="s">
        <v>122</v>
      </c>
      <c r="DW121" s="807"/>
      <c r="DX121" s="807"/>
      <c r="DY121" s="807"/>
      <c r="DZ121" s="808"/>
    </row>
    <row r="122" spans="1:130" s="212" customFormat="1" ht="26.25" customHeight="1" x14ac:dyDescent="0.15">
      <c r="A122" s="833"/>
      <c r="B122" s="834"/>
      <c r="C122" s="828" t="s">
        <v>427</v>
      </c>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6"/>
      <c r="AA122" s="792" t="s">
        <v>122</v>
      </c>
      <c r="AB122" s="793"/>
      <c r="AC122" s="793"/>
      <c r="AD122" s="793"/>
      <c r="AE122" s="794"/>
      <c r="AF122" s="795" t="s">
        <v>122</v>
      </c>
      <c r="AG122" s="793"/>
      <c r="AH122" s="793"/>
      <c r="AI122" s="793"/>
      <c r="AJ122" s="794"/>
      <c r="AK122" s="795" t="s">
        <v>122</v>
      </c>
      <c r="AL122" s="793"/>
      <c r="AM122" s="793"/>
      <c r="AN122" s="793"/>
      <c r="AO122" s="794"/>
      <c r="AP122" s="837" t="s">
        <v>122</v>
      </c>
      <c r="AQ122" s="838"/>
      <c r="AR122" s="838"/>
      <c r="AS122" s="838"/>
      <c r="AT122" s="839"/>
      <c r="AU122" s="896"/>
      <c r="AV122" s="897"/>
      <c r="AW122" s="897"/>
      <c r="AX122" s="897"/>
      <c r="AY122" s="898"/>
      <c r="AZ122" s="851" t="s">
        <v>446</v>
      </c>
      <c r="BA122" s="852"/>
      <c r="BB122" s="852"/>
      <c r="BC122" s="852"/>
      <c r="BD122" s="852"/>
      <c r="BE122" s="852"/>
      <c r="BF122" s="852"/>
      <c r="BG122" s="852"/>
      <c r="BH122" s="852"/>
      <c r="BI122" s="852"/>
      <c r="BJ122" s="852"/>
      <c r="BK122" s="852"/>
      <c r="BL122" s="852"/>
      <c r="BM122" s="852"/>
      <c r="BN122" s="852"/>
      <c r="BO122" s="852"/>
      <c r="BP122" s="853"/>
      <c r="BQ122" s="892">
        <v>5703122</v>
      </c>
      <c r="BR122" s="858"/>
      <c r="BS122" s="858"/>
      <c r="BT122" s="858"/>
      <c r="BU122" s="858"/>
      <c r="BV122" s="858">
        <v>5472420</v>
      </c>
      <c r="BW122" s="858"/>
      <c r="BX122" s="858"/>
      <c r="BY122" s="858"/>
      <c r="BZ122" s="858"/>
      <c r="CA122" s="858">
        <v>5203986</v>
      </c>
      <c r="CB122" s="858"/>
      <c r="CC122" s="858"/>
      <c r="CD122" s="858"/>
      <c r="CE122" s="858"/>
      <c r="CF122" s="859">
        <v>161</v>
      </c>
      <c r="CG122" s="860"/>
      <c r="CH122" s="860"/>
      <c r="CI122" s="860"/>
      <c r="CJ122" s="860"/>
      <c r="CK122" s="882"/>
      <c r="CL122" s="868"/>
      <c r="CM122" s="868"/>
      <c r="CN122" s="868"/>
      <c r="CO122" s="869"/>
      <c r="CP122" s="848" t="s">
        <v>390</v>
      </c>
      <c r="CQ122" s="849"/>
      <c r="CR122" s="849"/>
      <c r="CS122" s="849"/>
      <c r="CT122" s="849"/>
      <c r="CU122" s="849"/>
      <c r="CV122" s="849"/>
      <c r="CW122" s="849"/>
      <c r="CX122" s="849"/>
      <c r="CY122" s="849"/>
      <c r="CZ122" s="849"/>
      <c r="DA122" s="849"/>
      <c r="DB122" s="849"/>
      <c r="DC122" s="849"/>
      <c r="DD122" s="849"/>
      <c r="DE122" s="849"/>
      <c r="DF122" s="850"/>
      <c r="DG122" s="829" t="s">
        <v>122</v>
      </c>
      <c r="DH122" s="830"/>
      <c r="DI122" s="830"/>
      <c r="DJ122" s="830"/>
      <c r="DK122" s="830"/>
      <c r="DL122" s="830" t="s">
        <v>122</v>
      </c>
      <c r="DM122" s="830"/>
      <c r="DN122" s="830"/>
      <c r="DO122" s="830"/>
      <c r="DP122" s="830"/>
      <c r="DQ122" s="830" t="s">
        <v>122</v>
      </c>
      <c r="DR122" s="830"/>
      <c r="DS122" s="830"/>
      <c r="DT122" s="830"/>
      <c r="DU122" s="830"/>
      <c r="DV122" s="807" t="s">
        <v>122</v>
      </c>
      <c r="DW122" s="807"/>
      <c r="DX122" s="807"/>
      <c r="DY122" s="807"/>
      <c r="DZ122" s="808"/>
    </row>
    <row r="123" spans="1:130" s="212" customFormat="1" ht="26.25" customHeight="1" x14ac:dyDescent="0.15">
      <c r="A123" s="833"/>
      <c r="B123" s="834"/>
      <c r="C123" s="828" t="s">
        <v>433</v>
      </c>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6"/>
      <c r="AA123" s="792" t="s">
        <v>122</v>
      </c>
      <c r="AB123" s="793"/>
      <c r="AC123" s="793"/>
      <c r="AD123" s="793"/>
      <c r="AE123" s="794"/>
      <c r="AF123" s="795" t="s">
        <v>122</v>
      </c>
      <c r="AG123" s="793"/>
      <c r="AH123" s="793"/>
      <c r="AI123" s="793"/>
      <c r="AJ123" s="794"/>
      <c r="AK123" s="795" t="s">
        <v>122</v>
      </c>
      <c r="AL123" s="793"/>
      <c r="AM123" s="793"/>
      <c r="AN123" s="793"/>
      <c r="AO123" s="794"/>
      <c r="AP123" s="837" t="s">
        <v>122</v>
      </c>
      <c r="AQ123" s="838"/>
      <c r="AR123" s="838"/>
      <c r="AS123" s="838"/>
      <c r="AT123" s="839"/>
      <c r="AU123" s="899"/>
      <c r="AV123" s="900"/>
      <c r="AW123" s="900"/>
      <c r="AX123" s="900"/>
      <c r="AY123" s="900"/>
      <c r="AZ123" s="233" t="s">
        <v>177</v>
      </c>
      <c r="BA123" s="233"/>
      <c r="BB123" s="233"/>
      <c r="BC123" s="233"/>
      <c r="BD123" s="233"/>
      <c r="BE123" s="233"/>
      <c r="BF123" s="233"/>
      <c r="BG123" s="233"/>
      <c r="BH123" s="233"/>
      <c r="BI123" s="233"/>
      <c r="BJ123" s="233"/>
      <c r="BK123" s="233"/>
      <c r="BL123" s="233"/>
      <c r="BM123" s="233"/>
      <c r="BN123" s="233"/>
      <c r="BO123" s="890" t="s">
        <v>447</v>
      </c>
      <c r="BP123" s="891"/>
      <c r="BQ123" s="845">
        <v>15847909</v>
      </c>
      <c r="BR123" s="846"/>
      <c r="BS123" s="846"/>
      <c r="BT123" s="846"/>
      <c r="BU123" s="846"/>
      <c r="BV123" s="846">
        <v>14314488</v>
      </c>
      <c r="BW123" s="846"/>
      <c r="BX123" s="846"/>
      <c r="BY123" s="846"/>
      <c r="BZ123" s="846"/>
      <c r="CA123" s="846">
        <v>14359637</v>
      </c>
      <c r="CB123" s="846"/>
      <c r="CC123" s="846"/>
      <c r="CD123" s="846"/>
      <c r="CE123" s="846"/>
      <c r="CF123" s="761"/>
      <c r="CG123" s="762"/>
      <c r="CH123" s="762"/>
      <c r="CI123" s="762"/>
      <c r="CJ123" s="847"/>
      <c r="CK123" s="882"/>
      <c r="CL123" s="868"/>
      <c r="CM123" s="868"/>
      <c r="CN123" s="868"/>
      <c r="CO123" s="869"/>
      <c r="CP123" s="848" t="s">
        <v>388</v>
      </c>
      <c r="CQ123" s="849"/>
      <c r="CR123" s="849"/>
      <c r="CS123" s="849"/>
      <c r="CT123" s="849"/>
      <c r="CU123" s="849"/>
      <c r="CV123" s="849"/>
      <c r="CW123" s="849"/>
      <c r="CX123" s="849"/>
      <c r="CY123" s="849"/>
      <c r="CZ123" s="849"/>
      <c r="DA123" s="849"/>
      <c r="DB123" s="849"/>
      <c r="DC123" s="849"/>
      <c r="DD123" s="849"/>
      <c r="DE123" s="849"/>
      <c r="DF123" s="850"/>
      <c r="DG123" s="792" t="s">
        <v>122</v>
      </c>
      <c r="DH123" s="793"/>
      <c r="DI123" s="793"/>
      <c r="DJ123" s="793"/>
      <c r="DK123" s="794"/>
      <c r="DL123" s="795" t="s">
        <v>122</v>
      </c>
      <c r="DM123" s="793"/>
      <c r="DN123" s="793"/>
      <c r="DO123" s="793"/>
      <c r="DP123" s="794"/>
      <c r="DQ123" s="795" t="s">
        <v>122</v>
      </c>
      <c r="DR123" s="793"/>
      <c r="DS123" s="793"/>
      <c r="DT123" s="793"/>
      <c r="DU123" s="794"/>
      <c r="DV123" s="837" t="s">
        <v>122</v>
      </c>
      <c r="DW123" s="838"/>
      <c r="DX123" s="838"/>
      <c r="DY123" s="838"/>
      <c r="DZ123" s="839"/>
    </row>
    <row r="124" spans="1:130" s="212" customFormat="1" ht="26.25" customHeight="1" thickBot="1" x14ac:dyDescent="0.2">
      <c r="A124" s="833"/>
      <c r="B124" s="834"/>
      <c r="C124" s="828" t="s">
        <v>436</v>
      </c>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6"/>
      <c r="AA124" s="792" t="s">
        <v>122</v>
      </c>
      <c r="AB124" s="793"/>
      <c r="AC124" s="793"/>
      <c r="AD124" s="793"/>
      <c r="AE124" s="794"/>
      <c r="AF124" s="795" t="s">
        <v>122</v>
      </c>
      <c r="AG124" s="793"/>
      <c r="AH124" s="793"/>
      <c r="AI124" s="793"/>
      <c r="AJ124" s="794"/>
      <c r="AK124" s="795" t="s">
        <v>122</v>
      </c>
      <c r="AL124" s="793"/>
      <c r="AM124" s="793"/>
      <c r="AN124" s="793"/>
      <c r="AO124" s="794"/>
      <c r="AP124" s="837" t="s">
        <v>122</v>
      </c>
      <c r="AQ124" s="838"/>
      <c r="AR124" s="838"/>
      <c r="AS124" s="838"/>
      <c r="AT124" s="839"/>
      <c r="AU124" s="840" t="s">
        <v>448</v>
      </c>
      <c r="AV124" s="841"/>
      <c r="AW124" s="841"/>
      <c r="AX124" s="841"/>
      <c r="AY124" s="841"/>
      <c r="AZ124" s="841"/>
      <c r="BA124" s="841"/>
      <c r="BB124" s="841"/>
      <c r="BC124" s="841"/>
      <c r="BD124" s="841"/>
      <c r="BE124" s="841"/>
      <c r="BF124" s="841"/>
      <c r="BG124" s="841"/>
      <c r="BH124" s="841"/>
      <c r="BI124" s="841"/>
      <c r="BJ124" s="841"/>
      <c r="BK124" s="841"/>
      <c r="BL124" s="841"/>
      <c r="BM124" s="841"/>
      <c r="BN124" s="841"/>
      <c r="BO124" s="841"/>
      <c r="BP124" s="842"/>
      <c r="BQ124" s="843" t="s">
        <v>122</v>
      </c>
      <c r="BR124" s="844"/>
      <c r="BS124" s="844"/>
      <c r="BT124" s="844"/>
      <c r="BU124" s="844"/>
      <c r="BV124" s="844" t="s">
        <v>122</v>
      </c>
      <c r="BW124" s="844"/>
      <c r="BX124" s="844"/>
      <c r="BY124" s="844"/>
      <c r="BZ124" s="844"/>
      <c r="CA124" s="844" t="s">
        <v>122</v>
      </c>
      <c r="CB124" s="844"/>
      <c r="CC124" s="844"/>
      <c r="CD124" s="844"/>
      <c r="CE124" s="844"/>
      <c r="CF124" s="739"/>
      <c r="CG124" s="740"/>
      <c r="CH124" s="740"/>
      <c r="CI124" s="740"/>
      <c r="CJ124" s="875"/>
      <c r="CK124" s="883"/>
      <c r="CL124" s="883"/>
      <c r="CM124" s="883"/>
      <c r="CN124" s="883"/>
      <c r="CO124" s="884"/>
      <c r="CP124" s="848" t="s">
        <v>449</v>
      </c>
      <c r="CQ124" s="849"/>
      <c r="CR124" s="849"/>
      <c r="CS124" s="849"/>
      <c r="CT124" s="849"/>
      <c r="CU124" s="849"/>
      <c r="CV124" s="849"/>
      <c r="CW124" s="849"/>
      <c r="CX124" s="849"/>
      <c r="CY124" s="849"/>
      <c r="CZ124" s="849"/>
      <c r="DA124" s="849"/>
      <c r="DB124" s="849"/>
      <c r="DC124" s="849"/>
      <c r="DD124" s="849"/>
      <c r="DE124" s="849"/>
      <c r="DF124" s="850"/>
      <c r="DG124" s="776">
        <v>322443</v>
      </c>
      <c r="DH124" s="777"/>
      <c r="DI124" s="777"/>
      <c r="DJ124" s="777"/>
      <c r="DK124" s="778"/>
      <c r="DL124" s="779" t="s">
        <v>122</v>
      </c>
      <c r="DM124" s="777"/>
      <c r="DN124" s="777"/>
      <c r="DO124" s="777"/>
      <c r="DP124" s="778"/>
      <c r="DQ124" s="779" t="s">
        <v>122</v>
      </c>
      <c r="DR124" s="777"/>
      <c r="DS124" s="777"/>
      <c r="DT124" s="777"/>
      <c r="DU124" s="778"/>
      <c r="DV124" s="861" t="s">
        <v>122</v>
      </c>
      <c r="DW124" s="862"/>
      <c r="DX124" s="862"/>
      <c r="DY124" s="862"/>
      <c r="DZ124" s="863"/>
    </row>
    <row r="125" spans="1:130" s="212" customFormat="1" ht="26.25" customHeight="1" x14ac:dyDescent="0.15">
      <c r="A125" s="833"/>
      <c r="B125" s="834"/>
      <c r="C125" s="828" t="s">
        <v>438</v>
      </c>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6"/>
      <c r="AA125" s="792" t="s">
        <v>122</v>
      </c>
      <c r="AB125" s="793"/>
      <c r="AC125" s="793"/>
      <c r="AD125" s="793"/>
      <c r="AE125" s="794"/>
      <c r="AF125" s="795" t="s">
        <v>122</v>
      </c>
      <c r="AG125" s="793"/>
      <c r="AH125" s="793"/>
      <c r="AI125" s="793"/>
      <c r="AJ125" s="794"/>
      <c r="AK125" s="795" t="s">
        <v>122</v>
      </c>
      <c r="AL125" s="793"/>
      <c r="AM125" s="793"/>
      <c r="AN125" s="793"/>
      <c r="AO125" s="794"/>
      <c r="AP125" s="837" t="s">
        <v>122</v>
      </c>
      <c r="AQ125" s="838"/>
      <c r="AR125" s="838"/>
      <c r="AS125" s="838"/>
      <c r="AT125" s="839"/>
      <c r="AU125" s="234"/>
      <c r="AV125" s="235"/>
      <c r="AW125" s="235"/>
      <c r="AX125" s="235"/>
      <c r="AY125" s="235"/>
      <c r="AZ125" s="235"/>
      <c r="BA125" s="235"/>
      <c r="BB125" s="235"/>
      <c r="BC125" s="235"/>
      <c r="BD125" s="235"/>
      <c r="BE125" s="235"/>
      <c r="BF125" s="235"/>
      <c r="BG125" s="235"/>
      <c r="BH125" s="235"/>
      <c r="BI125" s="235"/>
      <c r="BJ125" s="235"/>
      <c r="BK125" s="235"/>
      <c r="BL125" s="235"/>
      <c r="BM125" s="235"/>
      <c r="BN125" s="235"/>
      <c r="BO125" s="235"/>
      <c r="BP125" s="235"/>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64" t="s">
        <v>450</v>
      </c>
      <c r="CL125" s="865"/>
      <c r="CM125" s="865"/>
      <c r="CN125" s="865"/>
      <c r="CO125" s="866"/>
      <c r="CP125" s="873" t="s">
        <v>451</v>
      </c>
      <c r="CQ125" s="821"/>
      <c r="CR125" s="821"/>
      <c r="CS125" s="821"/>
      <c r="CT125" s="821"/>
      <c r="CU125" s="821"/>
      <c r="CV125" s="821"/>
      <c r="CW125" s="821"/>
      <c r="CX125" s="821"/>
      <c r="CY125" s="821"/>
      <c r="CZ125" s="821"/>
      <c r="DA125" s="821"/>
      <c r="DB125" s="821"/>
      <c r="DC125" s="821"/>
      <c r="DD125" s="821"/>
      <c r="DE125" s="821"/>
      <c r="DF125" s="822"/>
      <c r="DG125" s="874" t="s">
        <v>122</v>
      </c>
      <c r="DH125" s="855"/>
      <c r="DI125" s="855"/>
      <c r="DJ125" s="855"/>
      <c r="DK125" s="855"/>
      <c r="DL125" s="855" t="s">
        <v>122</v>
      </c>
      <c r="DM125" s="855"/>
      <c r="DN125" s="855"/>
      <c r="DO125" s="855"/>
      <c r="DP125" s="855"/>
      <c r="DQ125" s="855" t="s">
        <v>122</v>
      </c>
      <c r="DR125" s="855"/>
      <c r="DS125" s="855"/>
      <c r="DT125" s="855"/>
      <c r="DU125" s="855"/>
      <c r="DV125" s="856" t="s">
        <v>122</v>
      </c>
      <c r="DW125" s="856"/>
      <c r="DX125" s="856"/>
      <c r="DY125" s="856"/>
      <c r="DZ125" s="857"/>
    </row>
    <row r="126" spans="1:130" s="212" customFormat="1" ht="26.25" customHeight="1" thickBot="1" x14ac:dyDescent="0.2">
      <c r="A126" s="833"/>
      <c r="B126" s="834"/>
      <c r="C126" s="828" t="s">
        <v>440</v>
      </c>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6"/>
      <c r="AA126" s="792" t="s">
        <v>122</v>
      </c>
      <c r="AB126" s="793"/>
      <c r="AC126" s="793"/>
      <c r="AD126" s="793"/>
      <c r="AE126" s="794"/>
      <c r="AF126" s="795" t="s">
        <v>122</v>
      </c>
      <c r="AG126" s="793"/>
      <c r="AH126" s="793"/>
      <c r="AI126" s="793"/>
      <c r="AJ126" s="794"/>
      <c r="AK126" s="795" t="s">
        <v>122</v>
      </c>
      <c r="AL126" s="793"/>
      <c r="AM126" s="793"/>
      <c r="AN126" s="793"/>
      <c r="AO126" s="794"/>
      <c r="AP126" s="837" t="s">
        <v>122</v>
      </c>
      <c r="AQ126" s="838"/>
      <c r="AR126" s="838"/>
      <c r="AS126" s="838"/>
      <c r="AT126" s="839"/>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67"/>
      <c r="CL126" s="868"/>
      <c r="CM126" s="868"/>
      <c r="CN126" s="868"/>
      <c r="CO126" s="869"/>
      <c r="CP126" s="828" t="s">
        <v>452</v>
      </c>
      <c r="CQ126" s="765"/>
      <c r="CR126" s="765"/>
      <c r="CS126" s="765"/>
      <c r="CT126" s="765"/>
      <c r="CU126" s="765"/>
      <c r="CV126" s="765"/>
      <c r="CW126" s="765"/>
      <c r="CX126" s="765"/>
      <c r="CY126" s="765"/>
      <c r="CZ126" s="765"/>
      <c r="DA126" s="765"/>
      <c r="DB126" s="765"/>
      <c r="DC126" s="765"/>
      <c r="DD126" s="765"/>
      <c r="DE126" s="765"/>
      <c r="DF126" s="766"/>
      <c r="DG126" s="829" t="s">
        <v>122</v>
      </c>
      <c r="DH126" s="830"/>
      <c r="DI126" s="830"/>
      <c r="DJ126" s="830"/>
      <c r="DK126" s="830"/>
      <c r="DL126" s="830" t="s">
        <v>122</v>
      </c>
      <c r="DM126" s="830"/>
      <c r="DN126" s="830"/>
      <c r="DO126" s="830"/>
      <c r="DP126" s="830"/>
      <c r="DQ126" s="830" t="s">
        <v>122</v>
      </c>
      <c r="DR126" s="830"/>
      <c r="DS126" s="830"/>
      <c r="DT126" s="830"/>
      <c r="DU126" s="830"/>
      <c r="DV126" s="807" t="s">
        <v>122</v>
      </c>
      <c r="DW126" s="807"/>
      <c r="DX126" s="807"/>
      <c r="DY126" s="807"/>
      <c r="DZ126" s="808"/>
    </row>
    <row r="127" spans="1:130" s="212" customFormat="1" ht="26.25" customHeight="1" x14ac:dyDescent="0.15">
      <c r="A127" s="835"/>
      <c r="B127" s="836"/>
      <c r="C127" s="851" t="s">
        <v>453</v>
      </c>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3"/>
      <c r="AA127" s="792" t="s">
        <v>122</v>
      </c>
      <c r="AB127" s="793"/>
      <c r="AC127" s="793"/>
      <c r="AD127" s="793"/>
      <c r="AE127" s="794"/>
      <c r="AF127" s="795" t="s">
        <v>122</v>
      </c>
      <c r="AG127" s="793"/>
      <c r="AH127" s="793"/>
      <c r="AI127" s="793"/>
      <c r="AJ127" s="794"/>
      <c r="AK127" s="795" t="s">
        <v>122</v>
      </c>
      <c r="AL127" s="793"/>
      <c r="AM127" s="793"/>
      <c r="AN127" s="793"/>
      <c r="AO127" s="794"/>
      <c r="AP127" s="837" t="s">
        <v>122</v>
      </c>
      <c r="AQ127" s="838"/>
      <c r="AR127" s="838"/>
      <c r="AS127" s="838"/>
      <c r="AT127" s="839"/>
      <c r="AU127" s="214"/>
      <c r="AV127" s="214"/>
      <c r="AW127" s="214"/>
      <c r="AX127" s="854" t="s">
        <v>454</v>
      </c>
      <c r="AY127" s="825"/>
      <c r="AZ127" s="825"/>
      <c r="BA127" s="825"/>
      <c r="BB127" s="825"/>
      <c r="BC127" s="825"/>
      <c r="BD127" s="825"/>
      <c r="BE127" s="826"/>
      <c r="BF127" s="824" t="s">
        <v>455</v>
      </c>
      <c r="BG127" s="825"/>
      <c r="BH127" s="825"/>
      <c r="BI127" s="825"/>
      <c r="BJ127" s="825"/>
      <c r="BK127" s="825"/>
      <c r="BL127" s="826"/>
      <c r="BM127" s="824" t="s">
        <v>456</v>
      </c>
      <c r="BN127" s="825"/>
      <c r="BO127" s="825"/>
      <c r="BP127" s="825"/>
      <c r="BQ127" s="825"/>
      <c r="BR127" s="825"/>
      <c r="BS127" s="826"/>
      <c r="BT127" s="824" t="s">
        <v>457</v>
      </c>
      <c r="BU127" s="825"/>
      <c r="BV127" s="825"/>
      <c r="BW127" s="825"/>
      <c r="BX127" s="825"/>
      <c r="BY127" s="825"/>
      <c r="BZ127" s="827"/>
      <c r="CA127" s="214"/>
      <c r="CB127" s="214"/>
      <c r="CC127" s="214"/>
      <c r="CD127" s="237"/>
      <c r="CE127" s="237"/>
      <c r="CF127" s="237"/>
      <c r="CG127" s="214"/>
      <c r="CH127" s="214"/>
      <c r="CI127" s="214"/>
      <c r="CJ127" s="236"/>
      <c r="CK127" s="867"/>
      <c r="CL127" s="868"/>
      <c r="CM127" s="868"/>
      <c r="CN127" s="868"/>
      <c r="CO127" s="869"/>
      <c r="CP127" s="828" t="s">
        <v>458</v>
      </c>
      <c r="CQ127" s="765"/>
      <c r="CR127" s="765"/>
      <c r="CS127" s="765"/>
      <c r="CT127" s="765"/>
      <c r="CU127" s="765"/>
      <c r="CV127" s="765"/>
      <c r="CW127" s="765"/>
      <c r="CX127" s="765"/>
      <c r="CY127" s="765"/>
      <c r="CZ127" s="765"/>
      <c r="DA127" s="765"/>
      <c r="DB127" s="765"/>
      <c r="DC127" s="765"/>
      <c r="DD127" s="765"/>
      <c r="DE127" s="765"/>
      <c r="DF127" s="766"/>
      <c r="DG127" s="829" t="s">
        <v>122</v>
      </c>
      <c r="DH127" s="830"/>
      <c r="DI127" s="830"/>
      <c r="DJ127" s="830"/>
      <c r="DK127" s="830"/>
      <c r="DL127" s="830" t="s">
        <v>122</v>
      </c>
      <c r="DM127" s="830"/>
      <c r="DN127" s="830"/>
      <c r="DO127" s="830"/>
      <c r="DP127" s="830"/>
      <c r="DQ127" s="830" t="s">
        <v>122</v>
      </c>
      <c r="DR127" s="830"/>
      <c r="DS127" s="830"/>
      <c r="DT127" s="830"/>
      <c r="DU127" s="830"/>
      <c r="DV127" s="807" t="s">
        <v>122</v>
      </c>
      <c r="DW127" s="807"/>
      <c r="DX127" s="807"/>
      <c r="DY127" s="807"/>
      <c r="DZ127" s="808"/>
    </row>
    <row r="128" spans="1:130" s="212" customFormat="1" ht="26.25" customHeight="1" thickBot="1" x14ac:dyDescent="0.2">
      <c r="A128" s="809" t="s">
        <v>459</v>
      </c>
      <c r="B128" s="810"/>
      <c r="C128" s="810"/>
      <c r="D128" s="810"/>
      <c r="E128" s="810"/>
      <c r="F128" s="810"/>
      <c r="G128" s="810"/>
      <c r="H128" s="810"/>
      <c r="I128" s="810"/>
      <c r="J128" s="810"/>
      <c r="K128" s="810"/>
      <c r="L128" s="810"/>
      <c r="M128" s="810"/>
      <c r="N128" s="810"/>
      <c r="O128" s="810"/>
      <c r="P128" s="810"/>
      <c r="Q128" s="810"/>
      <c r="R128" s="810"/>
      <c r="S128" s="810"/>
      <c r="T128" s="810"/>
      <c r="U128" s="810"/>
      <c r="V128" s="810"/>
      <c r="W128" s="811" t="s">
        <v>460</v>
      </c>
      <c r="X128" s="811"/>
      <c r="Y128" s="811"/>
      <c r="Z128" s="812"/>
      <c r="AA128" s="813" t="s">
        <v>122</v>
      </c>
      <c r="AB128" s="814"/>
      <c r="AC128" s="814"/>
      <c r="AD128" s="814"/>
      <c r="AE128" s="815"/>
      <c r="AF128" s="816" t="s">
        <v>122</v>
      </c>
      <c r="AG128" s="814"/>
      <c r="AH128" s="814"/>
      <c r="AI128" s="814"/>
      <c r="AJ128" s="815"/>
      <c r="AK128" s="816">
        <v>5560</v>
      </c>
      <c r="AL128" s="814"/>
      <c r="AM128" s="814"/>
      <c r="AN128" s="814"/>
      <c r="AO128" s="815"/>
      <c r="AP128" s="817"/>
      <c r="AQ128" s="818"/>
      <c r="AR128" s="818"/>
      <c r="AS128" s="818"/>
      <c r="AT128" s="819"/>
      <c r="AU128" s="214"/>
      <c r="AV128" s="214"/>
      <c r="AW128" s="214"/>
      <c r="AX128" s="820" t="s">
        <v>461</v>
      </c>
      <c r="AY128" s="821"/>
      <c r="AZ128" s="821"/>
      <c r="BA128" s="821"/>
      <c r="BB128" s="821"/>
      <c r="BC128" s="821"/>
      <c r="BD128" s="821"/>
      <c r="BE128" s="822"/>
      <c r="BF128" s="799" t="s">
        <v>122</v>
      </c>
      <c r="BG128" s="800"/>
      <c r="BH128" s="800"/>
      <c r="BI128" s="800"/>
      <c r="BJ128" s="800"/>
      <c r="BK128" s="800"/>
      <c r="BL128" s="823"/>
      <c r="BM128" s="799">
        <v>15</v>
      </c>
      <c r="BN128" s="800"/>
      <c r="BO128" s="800"/>
      <c r="BP128" s="800"/>
      <c r="BQ128" s="800"/>
      <c r="BR128" s="800"/>
      <c r="BS128" s="823"/>
      <c r="BT128" s="799">
        <v>20</v>
      </c>
      <c r="BU128" s="800"/>
      <c r="BV128" s="800"/>
      <c r="BW128" s="800"/>
      <c r="BX128" s="800"/>
      <c r="BY128" s="800"/>
      <c r="BZ128" s="801"/>
      <c r="CA128" s="237"/>
      <c r="CB128" s="237"/>
      <c r="CC128" s="237"/>
      <c r="CD128" s="237"/>
      <c r="CE128" s="237"/>
      <c r="CF128" s="237"/>
      <c r="CG128" s="214"/>
      <c r="CH128" s="214"/>
      <c r="CI128" s="214"/>
      <c r="CJ128" s="236"/>
      <c r="CK128" s="870"/>
      <c r="CL128" s="871"/>
      <c r="CM128" s="871"/>
      <c r="CN128" s="871"/>
      <c r="CO128" s="872"/>
      <c r="CP128" s="802" t="s">
        <v>462</v>
      </c>
      <c r="CQ128" s="743"/>
      <c r="CR128" s="743"/>
      <c r="CS128" s="743"/>
      <c r="CT128" s="743"/>
      <c r="CU128" s="743"/>
      <c r="CV128" s="743"/>
      <c r="CW128" s="743"/>
      <c r="CX128" s="743"/>
      <c r="CY128" s="743"/>
      <c r="CZ128" s="743"/>
      <c r="DA128" s="743"/>
      <c r="DB128" s="743"/>
      <c r="DC128" s="743"/>
      <c r="DD128" s="743"/>
      <c r="DE128" s="743"/>
      <c r="DF128" s="744"/>
      <c r="DG128" s="803" t="s">
        <v>122</v>
      </c>
      <c r="DH128" s="804"/>
      <c r="DI128" s="804"/>
      <c r="DJ128" s="804"/>
      <c r="DK128" s="804"/>
      <c r="DL128" s="804" t="s">
        <v>122</v>
      </c>
      <c r="DM128" s="804"/>
      <c r="DN128" s="804"/>
      <c r="DO128" s="804"/>
      <c r="DP128" s="804"/>
      <c r="DQ128" s="804" t="s">
        <v>122</v>
      </c>
      <c r="DR128" s="804"/>
      <c r="DS128" s="804"/>
      <c r="DT128" s="804"/>
      <c r="DU128" s="804"/>
      <c r="DV128" s="805" t="s">
        <v>122</v>
      </c>
      <c r="DW128" s="805"/>
      <c r="DX128" s="805"/>
      <c r="DY128" s="805"/>
      <c r="DZ128" s="806"/>
    </row>
    <row r="129" spans="1:131" s="212" customFormat="1" ht="26.25" customHeight="1" x14ac:dyDescent="0.15">
      <c r="A129" s="787" t="s">
        <v>102</v>
      </c>
      <c r="B129" s="788"/>
      <c r="C129" s="788"/>
      <c r="D129" s="788"/>
      <c r="E129" s="788"/>
      <c r="F129" s="788"/>
      <c r="G129" s="788"/>
      <c r="H129" s="788"/>
      <c r="I129" s="788"/>
      <c r="J129" s="788"/>
      <c r="K129" s="788"/>
      <c r="L129" s="788"/>
      <c r="M129" s="788"/>
      <c r="N129" s="788"/>
      <c r="O129" s="788"/>
      <c r="P129" s="788"/>
      <c r="Q129" s="788"/>
      <c r="R129" s="788"/>
      <c r="S129" s="788"/>
      <c r="T129" s="788"/>
      <c r="U129" s="788"/>
      <c r="V129" s="788"/>
      <c r="W129" s="789" t="s">
        <v>463</v>
      </c>
      <c r="X129" s="790"/>
      <c r="Y129" s="790"/>
      <c r="Z129" s="791"/>
      <c r="AA129" s="792">
        <v>3609818</v>
      </c>
      <c r="AB129" s="793"/>
      <c r="AC129" s="793"/>
      <c r="AD129" s="793"/>
      <c r="AE129" s="794"/>
      <c r="AF129" s="795">
        <v>3676181</v>
      </c>
      <c r="AG129" s="793"/>
      <c r="AH129" s="793"/>
      <c r="AI129" s="793"/>
      <c r="AJ129" s="794"/>
      <c r="AK129" s="795">
        <v>3791342</v>
      </c>
      <c r="AL129" s="793"/>
      <c r="AM129" s="793"/>
      <c r="AN129" s="793"/>
      <c r="AO129" s="794"/>
      <c r="AP129" s="796"/>
      <c r="AQ129" s="797"/>
      <c r="AR129" s="797"/>
      <c r="AS129" s="797"/>
      <c r="AT129" s="798"/>
      <c r="AU129" s="215"/>
      <c r="AV129" s="215"/>
      <c r="AW129" s="215"/>
      <c r="AX129" s="764" t="s">
        <v>464</v>
      </c>
      <c r="AY129" s="765"/>
      <c r="AZ129" s="765"/>
      <c r="BA129" s="765"/>
      <c r="BB129" s="765"/>
      <c r="BC129" s="765"/>
      <c r="BD129" s="765"/>
      <c r="BE129" s="766"/>
      <c r="BF129" s="783" t="s">
        <v>122</v>
      </c>
      <c r="BG129" s="784"/>
      <c r="BH129" s="784"/>
      <c r="BI129" s="784"/>
      <c r="BJ129" s="784"/>
      <c r="BK129" s="784"/>
      <c r="BL129" s="785"/>
      <c r="BM129" s="783">
        <v>20</v>
      </c>
      <c r="BN129" s="784"/>
      <c r="BO129" s="784"/>
      <c r="BP129" s="784"/>
      <c r="BQ129" s="784"/>
      <c r="BR129" s="784"/>
      <c r="BS129" s="785"/>
      <c r="BT129" s="783">
        <v>30</v>
      </c>
      <c r="BU129" s="784"/>
      <c r="BV129" s="784"/>
      <c r="BW129" s="784"/>
      <c r="BX129" s="784"/>
      <c r="BY129" s="784"/>
      <c r="BZ129" s="78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87" t="s">
        <v>465</v>
      </c>
      <c r="B130" s="788"/>
      <c r="C130" s="788"/>
      <c r="D130" s="788"/>
      <c r="E130" s="788"/>
      <c r="F130" s="788"/>
      <c r="G130" s="788"/>
      <c r="H130" s="788"/>
      <c r="I130" s="788"/>
      <c r="J130" s="788"/>
      <c r="K130" s="788"/>
      <c r="L130" s="788"/>
      <c r="M130" s="788"/>
      <c r="N130" s="788"/>
      <c r="O130" s="788"/>
      <c r="P130" s="788"/>
      <c r="Q130" s="788"/>
      <c r="R130" s="788"/>
      <c r="S130" s="788"/>
      <c r="T130" s="788"/>
      <c r="U130" s="788"/>
      <c r="V130" s="788"/>
      <c r="W130" s="789" t="s">
        <v>466</v>
      </c>
      <c r="X130" s="790"/>
      <c r="Y130" s="790"/>
      <c r="Z130" s="791"/>
      <c r="AA130" s="792">
        <v>474940</v>
      </c>
      <c r="AB130" s="793"/>
      <c r="AC130" s="793"/>
      <c r="AD130" s="793"/>
      <c r="AE130" s="794"/>
      <c r="AF130" s="795">
        <v>530548</v>
      </c>
      <c r="AG130" s="793"/>
      <c r="AH130" s="793"/>
      <c r="AI130" s="793"/>
      <c r="AJ130" s="794"/>
      <c r="AK130" s="795">
        <v>558635</v>
      </c>
      <c r="AL130" s="793"/>
      <c r="AM130" s="793"/>
      <c r="AN130" s="793"/>
      <c r="AO130" s="794"/>
      <c r="AP130" s="796"/>
      <c r="AQ130" s="797"/>
      <c r="AR130" s="797"/>
      <c r="AS130" s="797"/>
      <c r="AT130" s="798"/>
      <c r="AU130" s="215"/>
      <c r="AV130" s="215"/>
      <c r="AW130" s="215"/>
      <c r="AX130" s="764" t="s">
        <v>467</v>
      </c>
      <c r="AY130" s="765"/>
      <c r="AZ130" s="765"/>
      <c r="BA130" s="765"/>
      <c r="BB130" s="765"/>
      <c r="BC130" s="765"/>
      <c r="BD130" s="765"/>
      <c r="BE130" s="766"/>
      <c r="BF130" s="767">
        <v>4.2</v>
      </c>
      <c r="BG130" s="768"/>
      <c r="BH130" s="768"/>
      <c r="BI130" s="768"/>
      <c r="BJ130" s="768"/>
      <c r="BK130" s="768"/>
      <c r="BL130" s="769"/>
      <c r="BM130" s="767">
        <v>25</v>
      </c>
      <c r="BN130" s="768"/>
      <c r="BO130" s="768"/>
      <c r="BP130" s="768"/>
      <c r="BQ130" s="768"/>
      <c r="BR130" s="768"/>
      <c r="BS130" s="769"/>
      <c r="BT130" s="767">
        <v>35</v>
      </c>
      <c r="BU130" s="768"/>
      <c r="BV130" s="768"/>
      <c r="BW130" s="768"/>
      <c r="BX130" s="768"/>
      <c r="BY130" s="768"/>
      <c r="BZ130" s="770"/>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71"/>
      <c r="B131" s="772"/>
      <c r="C131" s="772"/>
      <c r="D131" s="772"/>
      <c r="E131" s="772"/>
      <c r="F131" s="772"/>
      <c r="G131" s="772"/>
      <c r="H131" s="772"/>
      <c r="I131" s="772"/>
      <c r="J131" s="772"/>
      <c r="K131" s="772"/>
      <c r="L131" s="772"/>
      <c r="M131" s="772"/>
      <c r="N131" s="772"/>
      <c r="O131" s="772"/>
      <c r="P131" s="772"/>
      <c r="Q131" s="772"/>
      <c r="R131" s="772"/>
      <c r="S131" s="772"/>
      <c r="T131" s="772"/>
      <c r="U131" s="772"/>
      <c r="V131" s="772"/>
      <c r="W131" s="773" t="s">
        <v>468</v>
      </c>
      <c r="X131" s="774"/>
      <c r="Y131" s="774"/>
      <c r="Z131" s="775"/>
      <c r="AA131" s="776">
        <v>3134878</v>
      </c>
      <c r="AB131" s="777"/>
      <c r="AC131" s="777"/>
      <c r="AD131" s="777"/>
      <c r="AE131" s="778"/>
      <c r="AF131" s="779">
        <v>3145633</v>
      </c>
      <c r="AG131" s="777"/>
      <c r="AH131" s="777"/>
      <c r="AI131" s="777"/>
      <c r="AJ131" s="778"/>
      <c r="AK131" s="779">
        <v>3232707</v>
      </c>
      <c r="AL131" s="777"/>
      <c r="AM131" s="777"/>
      <c r="AN131" s="777"/>
      <c r="AO131" s="778"/>
      <c r="AP131" s="780"/>
      <c r="AQ131" s="781"/>
      <c r="AR131" s="781"/>
      <c r="AS131" s="781"/>
      <c r="AT131" s="782"/>
      <c r="AU131" s="215"/>
      <c r="AV131" s="215"/>
      <c r="AW131" s="215"/>
      <c r="AX131" s="742" t="s">
        <v>469</v>
      </c>
      <c r="AY131" s="743"/>
      <c r="AZ131" s="743"/>
      <c r="BA131" s="743"/>
      <c r="BB131" s="743"/>
      <c r="BC131" s="743"/>
      <c r="BD131" s="743"/>
      <c r="BE131" s="744"/>
      <c r="BF131" s="745" t="s">
        <v>122</v>
      </c>
      <c r="BG131" s="746"/>
      <c r="BH131" s="746"/>
      <c r="BI131" s="746"/>
      <c r="BJ131" s="746"/>
      <c r="BK131" s="746"/>
      <c r="BL131" s="747"/>
      <c r="BM131" s="745">
        <v>350</v>
      </c>
      <c r="BN131" s="746"/>
      <c r="BO131" s="746"/>
      <c r="BP131" s="746"/>
      <c r="BQ131" s="746"/>
      <c r="BR131" s="746"/>
      <c r="BS131" s="747"/>
      <c r="BT131" s="748"/>
      <c r="BU131" s="749"/>
      <c r="BV131" s="749"/>
      <c r="BW131" s="749"/>
      <c r="BX131" s="749"/>
      <c r="BY131" s="749"/>
      <c r="BZ131" s="750"/>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51" t="s">
        <v>470</v>
      </c>
      <c r="B132" s="752"/>
      <c r="C132" s="752"/>
      <c r="D132" s="752"/>
      <c r="E132" s="752"/>
      <c r="F132" s="752"/>
      <c r="G132" s="752"/>
      <c r="H132" s="752"/>
      <c r="I132" s="752"/>
      <c r="J132" s="752"/>
      <c r="K132" s="752"/>
      <c r="L132" s="752"/>
      <c r="M132" s="752"/>
      <c r="N132" s="752"/>
      <c r="O132" s="752"/>
      <c r="P132" s="752"/>
      <c r="Q132" s="752"/>
      <c r="R132" s="752"/>
      <c r="S132" s="752"/>
      <c r="T132" s="752"/>
      <c r="U132" s="752"/>
      <c r="V132" s="755" t="s">
        <v>471</v>
      </c>
      <c r="W132" s="755"/>
      <c r="X132" s="755"/>
      <c r="Y132" s="755"/>
      <c r="Z132" s="756"/>
      <c r="AA132" s="757">
        <v>3.4855582900000002</v>
      </c>
      <c r="AB132" s="758"/>
      <c r="AC132" s="758"/>
      <c r="AD132" s="758"/>
      <c r="AE132" s="759"/>
      <c r="AF132" s="760">
        <v>4.7642875059999996</v>
      </c>
      <c r="AG132" s="758"/>
      <c r="AH132" s="758"/>
      <c r="AI132" s="758"/>
      <c r="AJ132" s="759"/>
      <c r="AK132" s="760">
        <v>4.4353230899999998</v>
      </c>
      <c r="AL132" s="758"/>
      <c r="AM132" s="758"/>
      <c r="AN132" s="758"/>
      <c r="AO132" s="759"/>
      <c r="AP132" s="761"/>
      <c r="AQ132" s="762"/>
      <c r="AR132" s="762"/>
      <c r="AS132" s="762"/>
      <c r="AT132" s="763"/>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6"/>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53"/>
      <c r="B133" s="754"/>
      <c r="C133" s="754"/>
      <c r="D133" s="754"/>
      <c r="E133" s="754"/>
      <c r="F133" s="754"/>
      <c r="G133" s="754"/>
      <c r="H133" s="754"/>
      <c r="I133" s="754"/>
      <c r="J133" s="754"/>
      <c r="K133" s="754"/>
      <c r="L133" s="754"/>
      <c r="M133" s="754"/>
      <c r="N133" s="754"/>
      <c r="O133" s="754"/>
      <c r="P133" s="754"/>
      <c r="Q133" s="754"/>
      <c r="R133" s="754"/>
      <c r="S133" s="754"/>
      <c r="T133" s="754"/>
      <c r="U133" s="754"/>
      <c r="V133" s="734" t="s">
        <v>472</v>
      </c>
      <c r="W133" s="734"/>
      <c r="X133" s="734"/>
      <c r="Y133" s="734"/>
      <c r="Z133" s="735"/>
      <c r="AA133" s="736">
        <v>3.5</v>
      </c>
      <c r="AB133" s="737"/>
      <c r="AC133" s="737"/>
      <c r="AD133" s="737"/>
      <c r="AE133" s="738"/>
      <c r="AF133" s="736">
        <v>4.0999999999999996</v>
      </c>
      <c r="AG133" s="737"/>
      <c r="AH133" s="737"/>
      <c r="AI133" s="737"/>
      <c r="AJ133" s="738"/>
      <c r="AK133" s="736">
        <v>4.2</v>
      </c>
      <c r="AL133" s="737"/>
      <c r="AM133" s="737"/>
      <c r="AN133" s="737"/>
      <c r="AO133" s="738"/>
      <c r="AP133" s="739"/>
      <c r="AQ133" s="740"/>
      <c r="AR133" s="740"/>
      <c r="AS133" s="740"/>
      <c r="AT133" s="741"/>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EEQWjlUohecCMDXBX9XAofeUY3UKJKlCwcsbOJx8S9yHK5MF+ysz2SPblTjJ9jTLQSVwt/c8rSpWfPA+29+Pug==" saltValue="ndmG7RUBtjdZufYjg5rth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473</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2x0fZKqodjQ0MPnaTRz2ufa39KGmNd0s0354BkFsTW0bAUc/B/VZMs306melBtWR6MYV+SGfJSRcF+CdFuWnBw==" saltValue="6qaxaQ8XnsCbQ7HSri3WUg=="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Zo904IHSop6LEjscbpTmsnHJy693mqfFUke3bODlP1sFSyU8wCe1bxCvWZyx0+HU2Ljbf+ifUWNdbugpYO4Cw==" saltValue="UgCy5MVcTV4pdd0k/Nbzg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474</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475</v>
      </c>
      <c r="AL6" s="248"/>
      <c r="AM6" s="248"/>
      <c r="AN6" s="248"/>
    </row>
    <row r="7" spans="1:46" ht="13.5" customHeight="1" x14ac:dyDescent="0.15">
      <c r="A7" s="247"/>
      <c r="AK7" s="250"/>
      <c r="AL7" s="251"/>
      <c r="AM7" s="251"/>
      <c r="AN7" s="252"/>
      <c r="AO7" s="1131" t="s">
        <v>476</v>
      </c>
      <c r="AP7" s="253"/>
      <c r="AQ7" s="254" t="s">
        <v>477</v>
      </c>
      <c r="AR7" s="255"/>
    </row>
    <row r="8" spans="1:46" x14ac:dyDescent="0.15">
      <c r="A8" s="247"/>
      <c r="AK8" s="256"/>
      <c r="AL8" s="257"/>
      <c r="AM8" s="257"/>
      <c r="AN8" s="258"/>
      <c r="AO8" s="1132"/>
      <c r="AP8" s="259" t="s">
        <v>478</v>
      </c>
      <c r="AQ8" s="260" t="s">
        <v>479</v>
      </c>
      <c r="AR8" s="261" t="s">
        <v>480</v>
      </c>
    </row>
    <row r="9" spans="1:46" x14ac:dyDescent="0.15">
      <c r="A9" s="247"/>
      <c r="AK9" s="1143" t="s">
        <v>481</v>
      </c>
      <c r="AL9" s="1144"/>
      <c r="AM9" s="1144"/>
      <c r="AN9" s="1145"/>
      <c r="AO9" s="262">
        <v>819624</v>
      </c>
      <c r="AP9" s="262">
        <v>276806</v>
      </c>
      <c r="AQ9" s="263">
        <v>263788</v>
      </c>
      <c r="AR9" s="264">
        <v>4.9000000000000004</v>
      </c>
    </row>
    <row r="10" spans="1:46" ht="13.5" customHeight="1" x14ac:dyDescent="0.15">
      <c r="A10" s="247"/>
      <c r="AK10" s="1143" t="s">
        <v>482</v>
      </c>
      <c r="AL10" s="1144"/>
      <c r="AM10" s="1144"/>
      <c r="AN10" s="1145"/>
      <c r="AO10" s="265">
        <v>124607</v>
      </c>
      <c r="AP10" s="265">
        <v>42083</v>
      </c>
      <c r="AQ10" s="266">
        <v>39680</v>
      </c>
      <c r="AR10" s="267">
        <v>6.1</v>
      </c>
    </row>
    <row r="11" spans="1:46" ht="13.5" customHeight="1" x14ac:dyDescent="0.15">
      <c r="A11" s="247"/>
      <c r="AK11" s="1143" t="s">
        <v>483</v>
      </c>
      <c r="AL11" s="1144"/>
      <c r="AM11" s="1144"/>
      <c r="AN11" s="1145"/>
      <c r="AO11" s="265">
        <v>4532</v>
      </c>
      <c r="AP11" s="265">
        <v>1531</v>
      </c>
      <c r="AQ11" s="266">
        <v>4557</v>
      </c>
      <c r="AR11" s="267">
        <v>-66.400000000000006</v>
      </c>
    </row>
    <row r="12" spans="1:46" ht="13.5" customHeight="1" x14ac:dyDescent="0.15">
      <c r="A12" s="247"/>
      <c r="AK12" s="1143" t="s">
        <v>484</v>
      </c>
      <c r="AL12" s="1144"/>
      <c r="AM12" s="1144"/>
      <c r="AN12" s="1145"/>
      <c r="AO12" s="265" t="s">
        <v>485</v>
      </c>
      <c r="AP12" s="265" t="s">
        <v>485</v>
      </c>
      <c r="AQ12" s="266" t="s">
        <v>485</v>
      </c>
      <c r="AR12" s="267" t="s">
        <v>485</v>
      </c>
    </row>
    <row r="13" spans="1:46" ht="13.5" customHeight="1" x14ac:dyDescent="0.15">
      <c r="A13" s="247"/>
      <c r="AK13" s="1143" t="s">
        <v>486</v>
      </c>
      <c r="AL13" s="1144"/>
      <c r="AM13" s="1144"/>
      <c r="AN13" s="1145"/>
      <c r="AO13" s="265">
        <v>63161</v>
      </c>
      <c r="AP13" s="265">
        <v>21331</v>
      </c>
      <c r="AQ13" s="266">
        <v>12917</v>
      </c>
      <c r="AR13" s="267">
        <v>65.099999999999994</v>
      </c>
    </row>
    <row r="14" spans="1:46" ht="13.5" customHeight="1" x14ac:dyDescent="0.15">
      <c r="A14" s="247"/>
      <c r="AK14" s="1143" t="s">
        <v>487</v>
      </c>
      <c r="AL14" s="1144"/>
      <c r="AM14" s="1144"/>
      <c r="AN14" s="1145"/>
      <c r="AO14" s="265">
        <v>5690</v>
      </c>
      <c r="AP14" s="265">
        <v>1922</v>
      </c>
      <c r="AQ14" s="266">
        <v>4746</v>
      </c>
      <c r="AR14" s="267">
        <v>-59.5</v>
      </c>
    </row>
    <row r="15" spans="1:46" ht="13.5" customHeight="1" x14ac:dyDescent="0.15">
      <c r="A15" s="247"/>
      <c r="AK15" s="1146" t="s">
        <v>488</v>
      </c>
      <c r="AL15" s="1147"/>
      <c r="AM15" s="1147"/>
      <c r="AN15" s="1148"/>
      <c r="AO15" s="265">
        <v>-52520</v>
      </c>
      <c r="AP15" s="265">
        <v>-17737</v>
      </c>
      <c r="AQ15" s="266">
        <v>-12765</v>
      </c>
      <c r="AR15" s="267">
        <v>39</v>
      </c>
    </row>
    <row r="16" spans="1:46" x14ac:dyDescent="0.15">
      <c r="A16" s="247"/>
      <c r="AK16" s="1146" t="s">
        <v>177</v>
      </c>
      <c r="AL16" s="1147"/>
      <c r="AM16" s="1147"/>
      <c r="AN16" s="1148"/>
      <c r="AO16" s="265">
        <v>965094</v>
      </c>
      <c r="AP16" s="265">
        <v>325935</v>
      </c>
      <c r="AQ16" s="266">
        <v>312922</v>
      </c>
      <c r="AR16" s="267">
        <v>4.2</v>
      </c>
    </row>
    <row r="17" spans="1:46" x14ac:dyDescent="0.15">
      <c r="A17" s="247"/>
    </row>
    <row r="18" spans="1:46" x14ac:dyDescent="0.15">
      <c r="A18" s="247"/>
      <c r="AQ18" s="268"/>
      <c r="AR18" s="268"/>
    </row>
    <row r="19" spans="1:46" x14ac:dyDescent="0.15">
      <c r="A19" s="247"/>
      <c r="AK19" s="243" t="s">
        <v>489</v>
      </c>
    </row>
    <row r="20" spans="1:46" x14ac:dyDescent="0.15">
      <c r="A20" s="247"/>
      <c r="AK20" s="269"/>
      <c r="AL20" s="270"/>
      <c r="AM20" s="270"/>
      <c r="AN20" s="271"/>
      <c r="AO20" s="272" t="s">
        <v>490</v>
      </c>
      <c r="AP20" s="273" t="s">
        <v>491</v>
      </c>
      <c r="AQ20" s="274" t="s">
        <v>492</v>
      </c>
      <c r="AR20" s="275"/>
    </row>
    <row r="21" spans="1:46" s="248" customFormat="1" x14ac:dyDescent="0.15">
      <c r="A21" s="276"/>
      <c r="AK21" s="1149" t="s">
        <v>493</v>
      </c>
      <c r="AL21" s="1150"/>
      <c r="AM21" s="1150"/>
      <c r="AN21" s="1151"/>
      <c r="AO21" s="277">
        <v>27.02</v>
      </c>
      <c r="AP21" s="278">
        <v>24.75</v>
      </c>
      <c r="AQ21" s="279">
        <v>2.27</v>
      </c>
      <c r="AS21" s="280"/>
      <c r="AT21" s="276"/>
    </row>
    <row r="22" spans="1:46" s="248" customFormat="1" x14ac:dyDescent="0.15">
      <c r="A22" s="276"/>
      <c r="AK22" s="1149" t="s">
        <v>494</v>
      </c>
      <c r="AL22" s="1150"/>
      <c r="AM22" s="1150"/>
      <c r="AN22" s="1151"/>
      <c r="AO22" s="281">
        <v>92.8</v>
      </c>
      <c r="AP22" s="282">
        <v>95.6</v>
      </c>
      <c r="AQ22" s="283">
        <v>-2.8</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42" t="s">
        <v>495</v>
      </c>
      <c r="B26" s="1142"/>
      <c r="C26" s="1142"/>
      <c r="D26" s="1142"/>
      <c r="E26" s="1142"/>
      <c r="F26" s="1142"/>
      <c r="G26" s="1142"/>
      <c r="H26" s="1142"/>
      <c r="I26" s="1142"/>
      <c r="J26" s="1142"/>
      <c r="K26" s="1142"/>
      <c r="L26" s="1142"/>
      <c r="M26" s="1142"/>
      <c r="N26" s="1142"/>
      <c r="O26" s="1142"/>
      <c r="P26" s="1142"/>
      <c r="Q26" s="1142"/>
      <c r="R26" s="1142"/>
      <c r="S26" s="1142"/>
      <c r="T26" s="1142"/>
      <c r="U26" s="1142"/>
      <c r="V26" s="1142"/>
      <c r="W26" s="1142"/>
      <c r="X26" s="1142"/>
      <c r="Y26" s="1142"/>
      <c r="Z26" s="1142"/>
      <c r="AA26" s="1142"/>
      <c r="AB26" s="1142"/>
      <c r="AC26" s="1142"/>
      <c r="AD26" s="1142"/>
      <c r="AE26" s="1142"/>
      <c r="AF26" s="1142"/>
      <c r="AG26" s="1142"/>
      <c r="AH26" s="1142"/>
      <c r="AI26" s="1142"/>
      <c r="AJ26" s="1142"/>
      <c r="AK26" s="1142"/>
      <c r="AL26" s="1142"/>
      <c r="AM26" s="1142"/>
      <c r="AN26" s="1142"/>
      <c r="AO26" s="1142"/>
      <c r="AP26" s="1142"/>
      <c r="AQ26" s="1142"/>
      <c r="AR26" s="1142"/>
      <c r="AS26" s="1142"/>
    </row>
    <row r="27" spans="1:46" x14ac:dyDescent="0.15">
      <c r="A27" s="288"/>
      <c r="AS27" s="243"/>
      <c r="AT27" s="243"/>
    </row>
    <row r="28" spans="1:46" ht="17.25" x14ac:dyDescent="0.15">
      <c r="A28" s="244" t="s">
        <v>496</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497</v>
      </c>
      <c r="AL29" s="248"/>
      <c r="AM29" s="248"/>
      <c r="AN29" s="248"/>
      <c r="AS29" s="290"/>
    </row>
    <row r="30" spans="1:46" ht="13.5" customHeight="1" x14ac:dyDescent="0.15">
      <c r="A30" s="247"/>
      <c r="AK30" s="250"/>
      <c r="AL30" s="251"/>
      <c r="AM30" s="251"/>
      <c r="AN30" s="252"/>
      <c r="AO30" s="1131" t="s">
        <v>476</v>
      </c>
      <c r="AP30" s="253"/>
      <c r="AQ30" s="254" t="s">
        <v>477</v>
      </c>
      <c r="AR30" s="255"/>
    </row>
    <row r="31" spans="1:46" x14ac:dyDescent="0.15">
      <c r="A31" s="247"/>
      <c r="AK31" s="256"/>
      <c r="AL31" s="257"/>
      <c r="AM31" s="257"/>
      <c r="AN31" s="258"/>
      <c r="AO31" s="1132"/>
      <c r="AP31" s="259" t="s">
        <v>478</v>
      </c>
      <c r="AQ31" s="260" t="s">
        <v>479</v>
      </c>
      <c r="AR31" s="261" t="s">
        <v>480</v>
      </c>
    </row>
    <row r="32" spans="1:46" ht="27" customHeight="1" x14ac:dyDescent="0.15">
      <c r="A32" s="247"/>
      <c r="AK32" s="1133" t="s">
        <v>498</v>
      </c>
      <c r="AL32" s="1134"/>
      <c r="AM32" s="1134"/>
      <c r="AN32" s="1135"/>
      <c r="AO32" s="291">
        <v>640485</v>
      </c>
      <c r="AP32" s="291">
        <v>216307</v>
      </c>
      <c r="AQ32" s="292">
        <v>170896</v>
      </c>
      <c r="AR32" s="293">
        <v>26.6</v>
      </c>
    </row>
    <row r="33" spans="1:46" ht="13.5" customHeight="1" x14ac:dyDescent="0.15">
      <c r="A33" s="247"/>
      <c r="AK33" s="1133" t="s">
        <v>499</v>
      </c>
      <c r="AL33" s="1134"/>
      <c r="AM33" s="1134"/>
      <c r="AN33" s="1135"/>
      <c r="AO33" s="291" t="s">
        <v>485</v>
      </c>
      <c r="AP33" s="291" t="s">
        <v>485</v>
      </c>
      <c r="AQ33" s="292" t="s">
        <v>485</v>
      </c>
      <c r="AR33" s="293" t="s">
        <v>485</v>
      </c>
    </row>
    <row r="34" spans="1:46" ht="27" customHeight="1" x14ac:dyDescent="0.15">
      <c r="A34" s="247"/>
      <c r="AK34" s="1133" t="s">
        <v>500</v>
      </c>
      <c r="AL34" s="1134"/>
      <c r="AM34" s="1134"/>
      <c r="AN34" s="1135"/>
      <c r="AO34" s="291" t="s">
        <v>485</v>
      </c>
      <c r="AP34" s="291" t="s">
        <v>485</v>
      </c>
      <c r="AQ34" s="292">
        <v>5</v>
      </c>
      <c r="AR34" s="293" t="s">
        <v>485</v>
      </c>
    </row>
    <row r="35" spans="1:46" ht="27" customHeight="1" x14ac:dyDescent="0.15">
      <c r="A35" s="247"/>
      <c r="AK35" s="1133" t="s">
        <v>501</v>
      </c>
      <c r="AL35" s="1134"/>
      <c r="AM35" s="1134"/>
      <c r="AN35" s="1135"/>
      <c r="AO35" s="291">
        <v>62922</v>
      </c>
      <c r="AP35" s="291">
        <v>21250</v>
      </c>
      <c r="AQ35" s="292">
        <v>33138</v>
      </c>
      <c r="AR35" s="293">
        <v>-35.9</v>
      </c>
    </row>
    <row r="36" spans="1:46" ht="27" customHeight="1" x14ac:dyDescent="0.15">
      <c r="A36" s="247"/>
      <c r="AK36" s="1133" t="s">
        <v>502</v>
      </c>
      <c r="AL36" s="1134"/>
      <c r="AM36" s="1134"/>
      <c r="AN36" s="1135"/>
      <c r="AO36" s="291">
        <v>4169</v>
      </c>
      <c r="AP36" s="291">
        <v>1408</v>
      </c>
      <c r="AQ36" s="292">
        <v>2943</v>
      </c>
      <c r="AR36" s="293">
        <v>-52.2</v>
      </c>
    </row>
    <row r="37" spans="1:46" ht="13.5" customHeight="1" x14ac:dyDescent="0.15">
      <c r="A37" s="247"/>
      <c r="AK37" s="1133" t="s">
        <v>503</v>
      </c>
      <c r="AL37" s="1134"/>
      <c r="AM37" s="1134"/>
      <c r="AN37" s="1135"/>
      <c r="AO37" s="291" t="s">
        <v>485</v>
      </c>
      <c r="AP37" s="291" t="s">
        <v>485</v>
      </c>
      <c r="AQ37" s="292">
        <v>1487</v>
      </c>
      <c r="AR37" s="293" t="s">
        <v>485</v>
      </c>
    </row>
    <row r="38" spans="1:46" ht="27" customHeight="1" x14ac:dyDescent="0.15">
      <c r="A38" s="247"/>
      <c r="AK38" s="1136" t="s">
        <v>504</v>
      </c>
      <c r="AL38" s="1137"/>
      <c r="AM38" s="1137"/>
      <c r="AN38" s="1138"/>
      <c r="AO38" s="294" t="s">
        <v>485</v>
      </c>
      <c r="AP38" s="294" t="s">
        <v>485</v>
      </c>
      <c r="AQ38" s="295">
        <v>60</v>
      </c>
      <c r="AR38" s="283" t="s">
        <v>485</v>
      </c>
      <c r="AS38" s="290"/>
    </row>
    <row r="39" spans="1:46" x14ac:dyDescent="0.15">
      <c r="A39" s="247"/>
      <c r="AK39" s="1136" t="s">
        <v>505</v>
      </c>
      <c r="AL39" s="1137"/>
      <c r="AM39" s="1137"/>
      <c r="AN39" s="1138"/>
      <c r="AO39" s="291">
        <v>-5560</v>
      </c>
      <c r="AP39" s="291">
        <v>-1878</v>
      </c>
      <c r="AQ39" s="292">
        <v>-8408</v>
      </c>
      <c r="AR39" s="293">
        <v>-77.7</v>
      </c>
      <c r="AS39" s="290"/>
    </row>
    <row r="40" spans="1:46" ht="27" customHeight="1" x14ac:dyDescent="0.15">
      <c r="A40" s="247"/>
      <c r="AK40" s="1133" t="s">
        <v>506</v>
      </c>
      <c r="AL40" s="1134"/>
      <c r="AM40" s="1134"/>
      <c r="AN40" s="1135"/>
      <c r="AO40" s="291">
        <v>-558635</v>
      </c>
      <c r="AP40" s="291">
        <v>-188664</v>
      </c>
      <c r="AQ40" s="292">
        <v>-141122</v>
      </c>
      <c r="AR40" s="293">
        <v>33.700000000000003</v>
      </c>
      <c r="AS40" s="290"/>
    </row>
    <row r="41" spans="1:46" x14ac:dyDescent="0.15">
      <c r="A41" s="247"/>
      <c r="AK41" s="1139" t="s">
        <v>287</v>
      </c>
      <c r="AL41" s="1140"/>
      <c r="AM41" s="1140"/>
      <c r="AN41" s="1141"/>
      <c r="AO41" s="291">
        <v>143381</v>
      </c>
      <c r="AP41" s="291">
        <v>48423</v>
      </c>
      <c r="AQ41" s="292">
        <v>59000</v>
      </c>
      <c r="AR41" s="293">
        <v>-17.899999999999999</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507</v>
      </c>
    </row>
    <row r="48" spans="1:46" x14ac:dyDescent="0.15">
      <c r="A48" s="247"/>
      <c r="AK48" s="301" t="s">
        <v>508</v>
      </c>
      <c r="AL48" s="301"/>
      <c r="AM48" s="301"/>
      <c r="AN48" s="301"/>
      <c r="AO48" s="301"/>
      <c r="AP48" s="301"/>
      <c r="AQ48" s="302"/>
      <c r="AR48" s="301"/>
    </row>
    <row r="49" spans="1:44" ht="13.5" customHeight="1" x14ac:dyDescent="0.15">
      <c r="A49" s="247"/>
      <c r="AK49" s="303"/>
      <c r="AL49" s="304"/>
      <c r="AM49" s="1126" t="s">
        <v>476</v>
      </c>
      <c r="AN49" s="1128" t="s">
        <v>509</v>
      </c>
      <c r="AO49" s="1129"/>
      <c r="AP49" s="1129"/>
      <c r="AQ49" s="1129"/>
      <c r="AR49" s="1130"/>
    </row>
    <row r="50" spans="1:44" x14ac:dyDescent="0.15">
      <c r="A50" s="247"/>
      <c r="AK50" s="305"/>
      <c r="AL50" s="306"/>
      <c r="AM50" s="1127"/>
      <c r="AN50" s="307" t="s">
        <v>510</v>
      </c>
      <c r="AO50" s="308" t="s">
        <v>511</v>
      </c>
      <c r="AP50" s="309" t="s">
        <v>512</v>
      </c>
      <c r="AQ50" s="310" t="s">
        <v>513</v>
      </c>
      <c r="AR50" s="311" t="s">
        <v>514</v>
      </c>
    </row>
    <row r="51" spans="1:44" x14ac:dyDescent="0.15">
      <c r="A51" s="247"/>
      <c r="AK51" s="303" t="s">
        <v>515</v>
      </c>
      <c r="AL51" s="304"/>
      <c r="AM51" s="312">
        <v>1091830</v>
      </c>
      <c r="AN51" s="313">
        <v>319435</v>
      </c>
      <c r="AO51" s="314">
        <v>-39.6</v>
      </c>
      <c r="AP51" s="315">
        <v>301035</v>
      </c>
      <c r="AQ51" s="316">
        <v>12.2</v>
      </c>
      <c r="AR51" s="317">
        <v>-51.8</v>
      </c>
    </row>
    <row r="52" spans="1:44" x14ac:dyDescent="0.15">
      <c r="A52" s="247"/>
      <c r="AK52" s="318"/>
      <c r="AL52" s="319" t="s">
        <v>516</v>
      </c>
      <c r="AM52" s="320">
        <v>844493</v>
      </c>
      <c r="AN52" s="321">
        <v>247072</v>
      </c>
      <c r="AO52" s="322">
        <v>-6.9</v>
      </c>
      <c r="AP52" s="323">
        <v>154376</v>
      </c>
      <c r="AQ52" s="324">
        <v>29.1</v>
      </c>
      <c r="AR52" s="325">
        <v>-36</v>
      </c>
    </row>
    <row r="53" spans="1:44" x14ac:dyDescent="0.15">
      <c r="A53" s="247"/>
      <c r="AK53" s="303" t="s">
        <v>517</v>
      </c>
      <c r="AL53" s="304"/>
      <c r="AM53" s="312">
        <v>1849842</v>
      </c>
      <c r="AN53" s="313">
        <v>553513</v>
      </c>
      <c r="AO53" s="314">
        <v>73.3</v>
      </c>
      <c r="AP53" s="315">
        <v>277467</v>
      </c>
      <c r="AQ53" s="316">
        <v>-7.8</v>
      </c>
      <c r="AR53" s="317">
        <v>81.099999999999994</v>
      </c>
    </row>
    <row r="54" spans="1:44" x14ac:dyDescent="0.15">
      <c r="A54" s="247"/>
      <c r="AK54" s="318"/>
      <c r="AL54" s="319" t="s">
        <v>516</v>
      </c>
      <c r="AM54" s="320">
        <v>814672</v>
      </c>
      <c r="AN54" s="321">
        <v>243768</v>
      </c>
      <c r="AO54" s="322">
        <v>-1.3</v>
      </c>
      <c r="AP54" s="323">
        <v>128378</v>
      </c>
      <c r="AQ54" s="324">
        <v>-16.8</v>
      </c>
      <c r="AR54" s="325">
        <v>15.5</v>
      </c>
    </row>
    <row r="55" spans="1:44" x14ac:dyDescent="0.15">
      <c r="A55" s="247"/>
      <c r="AK55" s="303" t="s">
        <v>518</v>
      </c>
      <c r="AL55" s="304"/>
      <c r="AM55" s="312">
        <v>827674</v>
      </c>
      <c r="AN55" s="313">
        <v>256802</v>
      </c>
      <c r="AO55" s="314">
        <v>-53.6</v>
      </c>
      <c r="AP55" s="315">
        <v>282256</v>
      </c>
      <c r="AQ55" s="316">
        <v>1.7</v>
      </c>
      <c r="AR55" s="317">
        <v>-55.3</v>
      </c>
    </row>
    <row r="56" spans="1:44" x14ac:dyDescent="0.15">
      <c r="A56" s="247"/>
      <c r="AK56" s="318"/>
      <c r="AL56" s="319" t="s">
        <v>516</v>
      </c>
      <c r="AM56" s="320">
        <v>627078</v>
      </c>
      <c r="AN56" s="321">
        <v>194563</v>
      </c>
      <c r="AO56" s="322">
        <v>-20.2</v>
      </c>
      <c r="AP56" s="323">
        <v>145453</v>
      </c>
      <c r="AQ56" s="324">
        <v>13.3</v>
      </c>
      <c r="AR56" s="325">
        <v>-33.5</v>
      </c>
    </row>
    <row r="57" spans="1:44" x14ac:dyDescent="0.15">
      <c r="A57" s="247"/>
      <c r="AK57" s="303" t="s">
        <v>519</v>
      </c>
      <c r="AL57" s="304"/>
      <c r="AM57" s="312">
        <v>842445</v>
      </c>
      <c r="AN57" s="313">
        <v>272195</v>
      </c>
      <c r="AO57" s="314">
        <v>6</v>
      </c>
      <c r="AP57" s="315">
        <v>295341</v>
      </c>
      <c r="AQ57" s="316">
        <v>4.5999999999999996</v>
      </c>
      <c r="AR57" s="317">
        <v>1.4</v>
      </c>
    </row>
    <row r="58" spans="1:44" x14ac:dyDescent="0.15">
      <c r="A58" s="247"/>
      <c r="AK58" s="318"/>
      <c r="AL58" s="319" t="s">
        <v>516</v>
      </c>
      <c r="AM58" s="320">
        <v>597943</v>
      </c>
      <c r="AN58" s="321">
        <v>193196</v>
      </c>
      <c r="AO58" s="322">
        <v>-0.7</v>
      </c>
      <c r="AP58" s="323">
        <v>137402</v>
      </c>
      <c r="AQ58" s="324">
        <v>-5.5</v>
      </c>
      <c r="AR58" s="325">
        <v>4.8</v>
      </c>
    </row>
    <row r="59" spans="1:44" x14ac:dyDescent="0.15">
      <c r="A59" s="247"/>
      <c r="AK59" s="303" t="s">
        <v>520</v>
      </c>
      <c r="AL59" s="304"/>
      <c r="AM59" s="312">
        <v>767001</v>
      </c>
      <c r="AN59" s="313">
        <v>259034</v>
      </c>
      <c r="AO59" s="314">
        <v>-4.8</v>
      </c>
      <c r="AP59" s="315">
        <v>292845</v>
      </c>
      <c r="AQ59" s="316">
        <v>-0.8</v>
      </c>
      <c r="AR59" s="317">
        <v>-4</v>
      </c>
    </row>
    <row r="60" spans="1:44" x14ac:dyDescent="0.15">
      <c r="A60" s="247"/>
      <c r="AK60" s="318"/>
      <c r="AL60" s="319" t="s">
        <v>516</v>
      </c>
      <c r="AM60" s="320">
        <v>578777</v>
      </c>
      <c r="AN60" s="321">
        <v>195467</v>
      </c>
      <c r="AO60" s="322">
        <v>1.2</v>
      </c>
      <c r="AP60" s="323">
        <v>143187</v>
      </c>
      <c r="AQ60" s="324">
        <v>4.2</v>
      </c>
      <c r="AR60" s="325">
        <v>-3</v>
      </c>
    </row>
    <row r="61" spans="1:44" x14ac:dyDescent="0.15">
      <c r="A61" s="247"/>
      <c r="AK61" s="303" t="s">
        <v>521</v>
      </c>
      <c r="AL61" s="326"/>
      <c r="AM61" s="312">
        <v>1075758</v>
      </c>
      <c r="AN61" s="313">
        <v>332196</v>
      </c>
      <c r="AO61" s="314">
        <v>-3.7</v>
      </c>
      <c r="AP61" s="315">
        <v>289789</v>
      </c>
      <c r="AQ61" s="327">
        <v>2</v>
      </c>
      <c r="AR61" s="317">
        <v>-5.7</v>
      </c>
    </row>
    <row r="62" spans="1:44" x14ac:dyDescent="0.15">
      <c r="A62" s="247"/>
      <c r="AK62" s="318"/>
      <c r="AL62" s="319" t="s">
        <v>516</v>
      </c>
      <c r="AM62" s="320">
        <v>692593</v>
      </c>
      <c r="AN62" s="321">
        <v>214813</v>
      </c>
      <c r="AO62" s="322">
        <v>-5.6</v>
      </c>
      <c r="AP62" s="323">
        <v>141759</v>
      </c>
      <c r="AQ62" s="324">
        <v>4.9000000000000004</v>
      </c>
      <c r="AR62" s="325">
        <v>-10.5</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shWRSgtTNepICF3alIU4cexIeUwrXSd2UtBJxDJyuvi+FqxN0ESC95FUhqe05g4h8AbLtpHtEr0DZ1C7NGaX6g==" saltValue="K8rT1R7ClgvtR9RYxe1hhA=="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473</v>
      </c>
    </row>
    <row r="121" spans="125:125" ht="13.5" hidden="1" customHeight="1" x14ac:dyDescent="0.15">
      <c r="DU121" s="241"/>
    </row>
  </sheetData>
  <sheetProtection algorithmName="SHA-512" hashValue="auOxY7AyLhatYBtERyHnGv55xlNTEtNbLZ5KY1NowEm/WAPLfcbniIJwd306lrr1wMw14FHEeVPXU3xFEAWXDQ==" saltValue="xsDMQT/C53d9Q+pjH8oBp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473</v>
      </c>
    </row>
  </sheetData>
  <sheetProtection algorithmName="SHA-512" hashValue="xHnlLLXVGMpyvtI3mPDby/H4jh4vIsvezIc+WWdIAEHnoT50wG/8Ty7SXFHlEb0XwTv/xlfH+j7nx/Al7/zaBA==" saltValue="7330LT3oR5FcQaMi7YAYa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election activeCell="L45" sqref="L45"/>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523</v>
      </c>
      <c r="G46" s="8" t="s">
        <v>524</v>
      </c>
      <c r="H46" s="8" t="s">
        <v>525</v>
      </c>
      <c r="I46" s="8" t="s">
        <v>526</v>
      </c>
      <c r="J46" s="9" t="s">
        <v>527</v>
      </c>
    </row>
    <row r="47" spans="2:10" ht="57.75" customHeight="1" x14ac:dyDescent="0.15">
      <c r="B47" s="10"/>
      <c r="C47" s="1152" t="s">
        <v>3</v>
      </c>
      <c r="D47" s="1152"/>
      <c r="E47" s="1153"/>
      <c r="F47" s="11">
        <v>17.559999999999999</v>
      </c>
      <c r="G47" s="12">
        <v>19.09</v>
      </c>
      <c r="H47" s="12">
        <v>20.94</v>
      </c>
      <c r="I47" s="12">
        <v>20.64</v>
      </c>
      <c r="J47" s="13">
        <v>13.23</v>
      </c>
    </row>
    <row r="48" spans="2:10" ht="57.75" customHeight="1" x14ac:dyDescent="0.15">
      <c r="B48" s="14"/>
      <c r="C48" s="1154" t="s">
        <v>4</v>
      </c>
      <c r="D48" s="1154"/>
      <c r="E48" s="1155"/>
      <c r="F48" s="15">
        <v>5.64</v>
      </c>
      <c r="G48" s="16">
        <v>2.68</v>
      </c>
      <c r="H48" s="16">
        <v>2.92</v>
      </c>
      <c r="I48" s="16">
        <v>2.06</v>
      </c>
      <c r="J48" s="17">
        <v>3.02</v>
      </c>
    </row>
    <row r="49" spans="2:10" ht="57.75" customHeight="1" thickBot="1" x14ac:dyDescent="0.2">
      <c r="B49" s="18"/>
      <c r="C49" s="1156" t="s">
        <v>5</v>
      </c>
      <c r="D49" s="1156"/>
      <c r="E49" s="1157"/>
      <c r="F49" s="19">
        <v>2.48</v>
      </c>
      <c r="G49" s="20" t="s">
        <v>528</v>
      </c>
      <c r="H49" s="20">
        <v>8.69</v>
      </c>
      <c r="I49" s="20" t="s">
        <v>529</v>
      </c>
      <c r="J49" s="21" t="s">
        <v>530</v>
      </c>
    </row>
    <row r="50" spans="2:10" x14ac:dyDescent="0.15"/>
  </sheetData>
  <sheetProtection algorithmName="SHA-512" hashValue="oSQNTDi13kM4QEhZ8Xqa2ZdIdzXlfjGYRSLvUP+1GvliMDEfuPxcs5Vz8rzwZXud8GONrfPIZBnFi4gdr7hEhQ==" saltValue="E0wg/5dG1Anw7cZmAxQTh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523</v>
      </c>
      <c r="G33" s="29" t="s">
        <v>524</v>
      </c>
      <c r="H33" s="29" t="s">
        <v>525</v>
      </c>
      <c r="I33" s="29" t="s">
        <v>526</v>
      </c>
      <c r="J33" s="30" t="s">
        <v>527</v>
      </c>
      <c r="K33" s="22"/>
      <c r="L33" s="22"/>
      <c r="M33" s="22"/>
      <c r="N33" s="22"/>
      <c r="O33" s="22"/>
      <c r="P33" s="22"/>
    </row>
    <row r="34" spans="1:16" ht="39" customHeight="1" x14ac:dyDescent="0.15">
      <c r="A34" s="22"/>
      <c r="B34" s="31"/>
      <c r="C34" s="1162" t="s">
        <v>531</v>
      </c>
      <c r="D34" s="1162"/>
      <c r="E34" s="1163"/>
      <c r="F34" s="32" t="s">
        <v>485</v>
      </c>
      <c r="G34" s="33" t="s">
        <v>485</v>
      </c>
      <c r="H34" s="33" t="s">
        <v>485</v>
      </c>
      <c r="I34" s="33">
        <v>4.7699999999999996</v>
      </c>
      <c r="J34" s="34">
        <v>4.21</v>
      </c>
      <c r="K34" s="22"/>
      <c r="L34" s="22"/>
      <c r="M34" s="22"/>
      <c r="N34" s="22"/>
      <c r="O34" s="22"/>
      <c r="P34" s="22"/>
    </row>
    <row r="35" spans="1:16" ht="39" customHeight="1" x14ac:dyDescent="0.15">
      <c r="A35" s="22"/>
      <c r="B35" s="35"/>
      <c r="C35" s="1158" t="s">
        <v>532</v>
      </c>
      <c r="D35" s="1158"/>
      <c r="E35" s="1159"/>
      <c r="F35" s="36">
        <v>5.63</v>
      </c>
      <c r="G35" s="37">
        <v>2.68</v>
      </c>
      <c r="H35" s="37">
        <v>2.91</v>
      </c>
      <c r="I35" s="37">
        <v>2.0499999999999998</v>
      </c>
      <c r="J35" s="38">
        <v>3.01</v>
      </c>
      <c r="K35" s="22"/>
      <c r="L35" s="22"/>
      <c r="M35" s="22"/>
      <c r="N35" s="22"/>
      <c r="O35" s="22"/>
      <c r="P35" s="22"/>
    </row>
    <row r="36" spans="1:16" ht="39" customHeight="1" x14ac:dyDescent="0.15">
      <c r="A36" s="22"/>
      <c r="B36" s="35"/>
      <c r="C36" s="1158" t="s">
        <v>533</v>
      </c>
      <c r="D36" s="1158"/>
      <c r="E36" s="1159"/>
      <c r="F36" s="36">
        <v>0.22</v>
      </c>
      <c r="G36" s="37">
        <v>0.37</v>
      </c>
      <c r="H36" s="37">
        <v>0.71</v>
      </c>
      <c r="I36" s="37">
        <v>0.89</v>
      </c>
      <c r="J36" s="38">
        <v>1.56</v>
      </c>
      <c r="K36" s="22"/>
      <c r="L36" s="22"/>
      <c r="M36" s="22"/>
      <c r="N36" s="22"/>
      <c r="O36" s="22"/>
      <c r="P36" s="22"/>
    </row>
    <row r="37" spans="1:16" ht="39" customHeight="1" x14ac:dyDescent="0.15">
      <c r="A37" s="22"/>
      <c r="B37" s="35"/>
      <c r="C37" s="1158" t="s">
        <v>534</v>
      </c>
      <c r="D37" s="1158"/>
      <c r="E37" s="1159"/>
      <c r="F37" s="36">
        <v>0.3</v>
      </c>
      <c r="G37" s="37">
        <v>0.55000000000000004</v>
      </c>
      <c r="H37" s="37">
        <v>0.14000000000000001</v>
      </c>
      <c r="I37" s="37">
        <v>0.19</v>
      </c>
      <c r="J37" s="38">
        <v>0.27</v>
      </c>
      <c r="K37" s="22"/>
      <c r="L37" s="22"/>
      <c r="M37" s="22"/>
      <c r="N37" s="22"/>
      <c r="O37" s="22"/>
      <c r="P37" s="22"/>
    </row>
    <row r="38" spans="1:16" ht="39" customHeight="1" x14ac:dyDescent="0.15">
      <c r="A38" s="22"/>
      <c r="B38" s="35"/>
      <c r="C38" s="1158" t="s">
        <v>535</v>
      </c>
      <c r="D38" s="1158"/>
      <c r="E38" s="1159"/>
      <c r="F38" s="36">
        <v>0.01</v>
      </c>
      <c r="G38" s="37">
        <v>0.01</v>
      </c>
      <c r="H38" s="37">
        <v>0.01</v>
      </c>
      <c r="I38" s="37">
        <v>0.01</v>
      </c>
      <c r="J38" s="38">
        <v>0.01</v>
      </c>
      <c r="K38" s="22"/>
      <c r="L38" s="22"/>
      <c r="M38" s="22"/>
      <c r="N38" s="22"/>
      <c r="O38" s="22"/>
      <c r="P38" s="22"/>
    </row>
    <row r="39" spans="1:16" ht="39" customHeight="1" x14ac:dyDescent="0.15">
      <c r="A39" s="22"/>
      <c r="B39" s="35"/>
      <c r="C39" s="1158"/>
      <c r="D39" s="1158"/>
      <c r="E39" s="1159"/>
      <c r="F39" s="36"/>
      <c r="G39" s="37"/>
      <c r="H39" s="37"/>
      <c r="I39" s="37"/>
      <c r="J39" s="38"/>
      <c r="K39" s="22"/>
      <c r="L39" s="22"/>
      <c r="M39" s="22"/>
      <c r="N39" s="22"/>
      <c r="O39" s="22"/>
      <c r="P39" s="22"/>
    </row>
    <row r="40" spans="1:16" ht="39" customHeight="1" x14ac:dyDescent="0.15">
      <c r="A40" s="22"/>
      <c r="B40" s="35"/>
      <c r="C40" s="1158"/>
      <c r="D40" s="1158"/>
      <c r="E40" s="1159"/>
      <c r="F40" s="36"/>
      <c r="G40" s="37"/>
      <c r="H40" s="37"/>
      <c r="I40" s="37"/>
      <c r="J40" s="38"/>
      <c r="K40" s="22"/>
      <c r="L40" s="22"/>
      <c r="M40" s="22"/>
      <c r="N40" s="22"/>
      <c r="O40" s="22"/>
      <c r="P40" s="22"/>
    </row>
    <row r="41" spans="1:16" ht="39" customHeight="1" x14ac:dyDescent="0.15">
      <c r="A41" s="22"/>
      <c r="B41" s="35"/>
      <c r="C41" s="1158"/>
      <c r="D41" s="1158"/>
      <c r="E41" s="1159"/>
      <c r="F41" s="36"/>
      <c r="G41" s="37"/>
      <c r="H41" s="37"/>
      <c r="I41" s="37"/>
      <c r="J41" s="38"/>
      <c r="K41" s="22"/>
      <c r="L41" s="22"/>
      <c r="M41" s="22"/>
      <c r="N41" s="22"/>
      <c r="O41" s="22"/>
      <c r="P41" s="22"/>
    </row>
    <row r="42" spans="1:16" ht="39" customHeight="1" x14ac:dyDescent="0.15">
      <c r="A42" s="22"/>
      <c r="B42" s="39"/>
      <c r="C42" s="1158" t="s">
        <v>536</v>
      </c>
      <c r="D42" s="1158"/>
      <c r="E42" s="1159"/>
      <c r="F42" s="36" t="s">
        <v>485</v>
      </c>
      <c r="G42" s="37" t="s">
        <v>485</v>
      </c>
      <c r="H42" s="37" t="s">
        <v>485</v>
      </c>
      <c r="I42" s="37" t="s">
        <v>485</v>
      </c>
      <c r="J42" s="38" t="s">
        <v>485</v>
      </c>
      <c r="K42" s="22"/>
      <c r="L42" s="22"/>
      <c r="M42" s="22"/>
      <c r="N42" s="22"/>
      <c r="O42" s="22"/>
      <c r="P42" s="22"/>
    </row>
    <row r="43" spans="1:16" ht="39" customHeight="1" thickBot="1" x14ac:dyDescent="0.2">
      <c r="A43" s="22"/>
      <c r="B43" s="40"/>
      <c r="C43" s="1160" t="s">
        <v>537</v>
      </c>
      <c r="D43" s="1160"/>
      <c r="E43" s="1161"/>
      <c r="F43" s="41">
        <v>0.48</v>
      </c>
      <c r="G43" s="42">
        <v>0.32</v>
      </c>
      <c r="H43" s="42">
        <v>0</v>
      </c>
      <c r="I43" s="42" t="s">
        <v>485</v>
      </c>
      <c r="J43" s="43" t="s">
        <v>485</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A4Ytr5toSJ6vrGp1hdtk0WRUa6BO2IRSCDyp2i9tiTHLgvGXOGsJtbj9pVSEUosWBuDymiANEAEGVmerqi9yiw==" saltValue="08J6pJzwkc/KMazIfczc/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election activeCell="Q55" sqref="Q55"/>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523</v>
      </c>
      <c r="L44" s="54" t="s">
        <v>524</v>
      </c>
      <c r="M44" s="54" t="s">
        <v>525</v>
      </c>
      <c r="N44" s="54" t="s">
        <v>526</v>
      </c>
      <c r="O44" s="55" t="s">
        <v>527</v>
      </c>
      <c r="P44" s="46"/>
      <c r="Q44" s="46"/>
      <c r="R44" s="46"/>
      <c r="S44" s="46"/>
      <c r="T44" s="46"/>
      <c r="U44" s="46"/>
    </row>
    <row r="45" spans="1:21" ht="30.75" customHeight="1" x14ac:dyDescent="0.15">
      <c r="A45" s="46"/>
      <c r="B45" s="1187" t="s">
        <v>9</v>
      </c>
      <c r="C45" s="1188"/>
      <c r="D45" s="56"/>
      <c r="E45" s="1193" t="s">
        <v>10</v>
      </c>
      <c r="F45" s="1193"/>
      <c r="G45" s="1193"/>
      <c r="H45" s="1193"/>
      <c r="I45" s="1193"/>
      <c r="J45" s="1194"/>
      <c r="K45" s="57">
        <v>406</v>
      </c>
      <c r="L45" s="58">
        <v>465</v>
      </c>
      <c r="M45" s="58">
        <v>539</v>
      </c>
      <c r="N45" s="58">
        <v>579</v>
      </c>
      <c r="O45" s="59">
        <v>640</v>
      </c>
      <c r="P45" s="46"/>
      <c r="Q45" s="46"/>
      <c r="R45" s="46"/>
      <c r="S45" s="46"/>
      <c r="T45" s="46"/>
      <c r="U45" s="46"/>
    </row>
    <row r="46" spans="1:21" ht="30.75" customHeight="1" x14ac:dyDescent="0.15">
      <c r="A46" s="46"/>
      <c r="B46" s="1189"/>
      <c r="C46" s="1190"/>
      <c r="D46" s="60"/>
      <c r="E46" s="1166" t="s">
        <v>11</v>
      </c>
      <c r="F46" s="1166"/>
      <c r="G46" s="1166"/>
      <c r="H46" s="1166"/>
      <c r="I46" s="1166"/>
      <c r="J46" s="1167"/>
      <c r="K46" s="61" t="s">
        <v>485</v>
      </c>
      <c r="L46" s="62" t="s">
        <v>485</v>
      </c>
      <c r="M46" s="62" t="s">
        <v>485</v>
      </c>
      <c r="N46" s="62" t="s">
        <v>485</v>
      </c>
      <c r="O46" s="63" t="s">
        <v>485</v>
      </c>
      <c r="P46" s="46"/>
      <c r="Q46" s="46"/>
      <c r="R46" s="46"/>
      <c r="S46" s="46"/>
      <c r="T46" s="46"/>
      <c r="U46" s="46"/>
    </row>
    <row r="47" spans="1:21" ht="30.75" customHeight="1" x14ac:dyDescent="0.15">
      <c r="A47" s="46"/>
      <c r="B47" s="1189"/>
      <c r="C47" s="1190"/>
      <c r="D47" s="60"/>
      <c r="E47" s="1166" t="s">
        <v>12</v>
      </c>
      <c r="F47" s="1166"/>
      <c r="G47" s="1166"/>
      <c r="H47" s="1166"/>
      <c r="I47" s="1166"/>
      <c r="J47" s="1167"/>
      <c r="K47" s="61" t="s">
        <v>485</v>
      </c>
      <c r="L47" s="62" t="s">
        <v>485</v>
      </c>
      <c r="M47" s="62" t="s">
        <v>485</v>
      </c>
      <c r="N47" s="62" t="s">
        <v>485</v>
      </c>
      <c r="O47" s="63" t="s">
        <v>485</v>
      </c>
      <c r="P47" s="46"/>
      <c r="Q47" s="46"/>
      <c r="R47" s="46"/>
      <c r="S47" s="46"/>
      <c r="T47" s="46"/>
      <c r="U47" s="46"/>
    </row>
    <row r="48" spans="1:21" ht="30.75" customHeight="1" x14ac:dyDescent="0.15">
      <c r="A48" s="46"/>
      <c r="B48" s="1189"/>
      <c r="C48" s="1190"/>
      <c r="D48" s="60"/>
      <c r="E48" s="1166" t="s">
        <v>13</v>
      </c>
      <c r="F48" s="1166"/>
      <c r="G48" s="1166"/>
      <c r="H48" s="1166"/>
      <c r="I48" s="1166"/>
      <c r="J48" s="1167"/>
      <c r="K48" s="61">
        <v>53</v>
      </c>
      <c r="L48" s="62">
        <v>62</v>
      </c>
      <c r="M48" s="62">
        <v>38</v>
      </c>
      <c r="N48" s="62">
        <v>95</v>
      </c>
      <c r="O48" s="63">
        <v>63</v>
      </c>
      <c r="P48" s="46"/>
      <c r="Q48" s="46"/>
      <c r="R48" s="46"/>
      <c r="S48" s="46"/>
      <c r="T48" s="46"/>
      <c r="U48" s="46"/>
    </row>
    <row r="49" spans="1:21" ht="30.75" customHeight="1" x14ac:dyDescent="0.15">
      <c r="A49" s="46"/>
      <c r="B49" s="1189"/>
      <c r="C49" s="1190"/>
      <c r="D49" s="60"/>
      <c r="E49" s="1166" t="s">
        <v>14</v>
      </c>
      <c r="F49" s="1166"/>
      <c r="G49" s="1166"/>
      <c r="H49" s="1166"/>
      <c r="I49" s="1166"/>
      <c r="J49" s="1167"/>
      <c r="K49" s="61">
        <v>7</v>
      </c>
      <c r="L49" s="62">
        <v>7</v>
      </c>
      <c r="M49" s="62">
        <v>7</v>
      </c>
      <c r="N49" s="62">
        <v>7</v>
      </c>
      <c r="O49" s="63">
        <v>4</v>
      </c>
      <c r="P49" s="46"/>
      <c r="Q49" s="46"/>
      <c r="R49" s="46"/>
      <c r="S49" s="46"/>
      <c r="T49" s="46"/>
      <c r="U49" s="46"/>
    </row>
    <row r="50" spans="1:21" ht="30.75" customHeight="1" x14ac:dyDescent="0.15">
      <c r="A50" s="46"/>
      <c r="B50" s="1189"/>
      <c r="C50" s="1190"/>
      <c r="D50" s="60"/>
      <c r="E50" s="1166" t="s">
        <v>15</v>
      </c>
      <c r="F50" s="1166"/>
      <c r="G50" s="1166"/>
      <c r="H50" s="1166"/>
      <c r="I50" s="1166"/>
      <c r="J50" s="1167"/>
      <c r="K50" s="61" t="s">
        <v>485</v>
      </c>
      <c r="L50" s="62" t="s">
        <v>485</v>
      </c>
      <c r="M50" s="62" t="s">
        <v>485</v>
      </c>
      <c r="N50" s="62" t="s">
        <v>485</v>
      </c>
      <c r="O50" s="63" t="s">
        <v>485</v>
      </c>
      <c r="P50" s="46"/>
      <c r="Q50" s="46"/>
      <c r="R50" s="46"/>
      <c r="S50" s="46"/>
      <c r="T50" s="46"/>
      <c r="U50" s="46"/>
    </row>
    <row r="51" spans="1:21" ht="30.75" customHeight="1" x14ac:dyDescent="0.15">
      <c r="A51" s="46"/>
      <c r="B51" s="1191"/>
      <c r="C51" s="1192"/>
      <c r="D51" s="64"/>
      <c r="E51" s="1166" t="s">
        <v>16</v>
      </c>
      <c r="F51" s="1166"/>
      <c r="G51" s="1166"/>
      <c r="H51" s="1166"/>
      <c r="I51" s="1166"/>
      <c r="J51" s="1167"/>
      <c r="K51" s="61" t="s">
        <v>485</v>
      </c>
      <c r="L51" s="62" t="s">
        <v>485</v>
      </c>
      <c r="M51" s="62" t="s">
        <v>485</v>
      </c>
      <c r="N51" s="62" t="s">
        <v>485</v>
      </c>
      <c r="O51" s="63" t="s">
        <v>485</v>
      </c>
      <c r="P51" s="46"/>
      <c r="Q51" s="46"/>
      <c r="R51" s="46"/>
      <c r="S51" s="46"/>
      <c r="T51" s="46"/>
      <c r="U51" s="46"/>
    </row>
    <row r="52" spans="1:21" ht="30.75" customHeight="1" x14ac:dyDescent="0.15">
      <c r="A52" s="46"/>
      <c r="B52" s="1164" t="s">
        <v>17</v>
      </c>
      <c r="C52" s="1165"/>
      <c r="D52" s="64"/>
      <c r="E52" s="1166" t="s">
        <v>18</v>
      </c>
      <c r="F52" s="1166"/>
      <c r="G52" s="1166"/>
      <c r="H52" s="1166"/>
      <c r="I52" s="1166"/>
      <c r="J52" s="1167"/>
      <c r="K52" s="61">
        <v>379</v>
      </c>
      <c r="L52" s="62">
        <v>392</v>
      </c>
      <c r="M52" s="62">
        <v>475</v>
      </c>
      <c r="N52" s="62">
        <v>531</v>
      </c>
      <c r="O52" s="63">
        <v>564</v>
      </c>
      <c r="P52" s="46"/>
      <c r="Q52" s="46"/>
      <c r="R52" s="46"/>
      <c r="S52" s="46"/>
      <c r="T52" s="46"/>
      <c r="U52" s="46"/>
    </row>
    <row r="53" spans="1:21" ht="30.75" customHeight="1" thickBot="1" x14ac:dyDescent="0.2">
      <c r="A53" s="46"/>
      <c r="B53" s="1168" t="s">
        <v>19</v>
      </c>
      <c r="C53" s="1169"/>
      <c r="D53" s="65"/>
      <c r="E53" s="1170" t="s">
        <v>20</v>
      </c>
      <c r="F53" s="1170"/>
      <c r="G53" s="1170"/>
      <c r="H53" s="1170"/>
      <c r="I53" s="1170"/>
      <c r="J53" s="1171"/>
      <c r="K53" s="66">
        <v>87</v>
      </c>
      <c r="L53" s="67">
        <v>142</v>
      </c>
      <c r="M53" s="67">
        <v>109</v>
      </c>
      <c r="N53" s="67">
        <v>150</v>
      </c>
      <c r="O53" s="68">
        <v>143</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538</v>
      </c>
      <c r="L57" s="79" t="s">
        <v>539</v>
      </c>
      <c r="M57" s="79" t="s">
        <v>540</v>
      </c>
      <c r="N57" s="79" t="s">
        <v>541</v>
      </c>
      <c r="O57" s="80" t="s">
        <v>542</v>
      </c>
      <c r="P57" s="46"/>
      <c r="Q57" s="46"/>
      <c r="R57" s="46"/>
      <c r="S57" s="46"/>
      <c r="T57" s="46"/>
      <c r="U57" s="46"/>
    </row>
    <row r="58" spans="1:21" ht="31.5" customHeight="1" x14ac:dyDescent="0.15">
      <c r="B58" s="1172" t="s">
        <v>24</v>
      </c>
      <c r="C58" s="1173"/>
      <c r="D58" s="1178" t="s">
        <v>25</v>
      </c>
      <c r="E58" s="1179"/>
      <c r="F58" s="1179"/>
      <c r="G58" s="1179"/>
      <c r="H58" s="1179"/>
      <c r="I58" s="1179"/>
      <c r="J58" s="1180"/>
      <c r="K58" s="81"/>
      <c r="L58" s="82"/>
      <c r="M58" s="82"/>
      <c r="N58" s="82"/>
      <c r="O58" s="83"/>
    </row>
    <row r="59" spans="1:21" ht="31.5" customHeight="1" x14ac:dyDescent="0.15">
      <c r="B59" s="1174"/>
      <c r="C59" s="1175"/>
      <c r="D59" s="1181" t="s">
        <v>26</v>
      </c>
      <c r="E59" s="1182"/>
      <c r="F59" s="1182"/>
      <c r="G59" s="1182"/>
      <c r="H59" s="1182"/>
      <c r="I59" s="1182"/>
      <c r="J59" s="1183"/>
      <c r="K59" s="84"/>
      <c r="L59" s="85"/>
      <c r="M59" s="85"/>
      <c r="N59" s="85"/>
      <c r="O59" s="86"/>
    </row>
    <row r="60" spans="1:21" ht="31.5" customHeight="1" thickBot="1" x14ac:dyDescent="0.2">
      <c r="B60" s="1176"/>
      <c r="C60" s="1177"/>
      <c r="D60" s="1184" t="s">
        <v>27</v>
      </c>
      <c r="E60" s="1185"/>
      <c r="F60" s="1185"/>
      <c r="G60" s="1185"/>
      <c r="H60" s="1185"/>
      <c r="I60" s="1185"/>
      <c r="J60" s="1186"/>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V+4t6YF+NoHK7PRLakV/y40bTQ0brmjXl3KLhThndJgPNSLZFc5vaMWzEi4c3TtqVjV8+Ch3CB8NwdZZHAyN0A==" saltValue="wJbp6svLpK/IHMMfaRUa2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523</v>
      </c>
      <c r="J40" s="101" t="s">
        <v>524</v>
      </c>
      <c r="K40" s="101" t="s">
        <v>525</v>
      </c>
      <c r="L40" s="101" t="s">
        <v>526</v>
      </c>
      <c r="M40" s="102" t="s">
        <v>527</v>
      </c>
    </row>
    <row r="41" spans="2:13" ht="27.75" customHeight="1" x14ac:dyDescent="0.15">
      <c r="B41" s="1207" t="s">
        <v>30</v>
      </c>
      <c r="C41" s="1208"/>
      <c r="D41" s="103"/>
      <c r="E41" s="1209" t="s">
        <v>31</v>
      </c>
      <c r="F41" s="1209"/>
      <c r="G41" s="1209"/>
      <c r="H41" s="1210"/>
      <c r="I41" s="330">
        <v>5580</v>
      </c>
      <c r="J41" s="331">
        <v>6465</v>
      </c>
      <c r="K41" s="331">
        <v>6139</v>
      </c>
      <c r="L41" s="331">
        <v>5979</v>
      </c>
      <c r="M41" s="332">
        <v>5488</v>
      </c>
    </row>
    <row r="42" spans="2:13" ht="27.75" customHeight="1" x14ac:dyDescent="0.15">
      <c r="B42" s="1197"/>
      <c r="C42" s="1198"/>
      <c r="D42" s="104"/>
      <c r="E42" s="1201" t="s">
        <v>32</v>
      </c>
      <c r="F42" s="1201"/>
      <c r="G42" s="1201"/>
      <c r="H42" s="1202"/>
      <c r="I42" s="333" t="s">
        <v>485</v>
      </c>
      <c r="J42" s="334" t="s">
        <v>485</v>
      </c>
      <c r="K42" s="334" t="s">
        <v>485</v>
      </c>
      <c r="L42" s="334" t="s">
        <v>485</v>
      </c>
      <c r="M42" s="335" t="s">
        <v>485</v>
      </c>
    </row>
    <row r="43" spans="2:13" ht="27.75" customHeight="1" x14ac:dyDescent="0.15">
      <c r="B43" s="1197"/>
      <c r="C43" s="1198"/>
      <c r="D43" s="104"/>
      <c r="E43" s="1201" t="s">
        <v>33</v>
      </c>
      <c r="F43" s="1201"/>
      <c r="G43" s="1201"/>
      <c r="H43" s="1202"/>
      <c r="I43" s="333">
        <v>429</v>
      </c>
      <c r="J43" s="334">
        <v>404</v>
      </c>
      <c r="K43" s="334">
        <v>322</v>
      </c>
      <c r="L43" s="334">
        <v>324</v>
      </c>
      <c r="M43" s="335">
        <v>258</v>
      </c>
    </row>
    <row r="44" spans="2:13" ht="27.75" customHeight="1" x14ac:dyDescent="0.15">
      <c r="B44" s="1197"/>
      <c r="C44" s="1198"/>
      <c r="D44" s="104"/>
      <c r="E44" s="1201" t="s">
        <v>34</v>
      </c>
      <c r="F44" s="1201"/>
      <c r="G44" s="1201"/>
      <c r="H44" s="1202"/>
      <c r="I44" s="333">
        <v>54</v>
      </c>
      <c r="J44" s="334">
        <v>48</v>
      </c>
      <c r="K44" s="334">
        <v>41</v>
      </c>
      <c r="L44" s="334">
        <v>34</v>
      </c>
      <c r="M44" s="335">
        <v>30</v>
      </c>
    </row>
    <row r="45" spans="2:13" ht="27.75" customHeight="1" x14ac:dyDescent="0.15">
      <c r="B45" s="1197"/>
      <c r="C45" s="1198"/>
      <c r="D45" s="104"/>
      <c r="E45" s="1201" t="s">
        <v>35</v>
      </c>
      <c r="F45" s="1201"/>
      <c r="G45" s="1201"/>
      <c r="H45" s="1202"/>
      <c r="I45" s="333">
        <v>1051</v>
      </c>
      <c r="J45" s="334">
        <v>1030</v>
      </c>
      <c r="K45" s="334">
        <v>1135</v>
      </c>
      <c r="L45" s="334">
        <v>1006</v>
      </c>
      <c r="M45" s="335">
        <v>1019</v>
      </c>
    </row>
    <row r="46" spans="2:13" ht="27.75" customHeight="1" x14ac:dyDescent="0.15">
      <c r="B46" s="1197"/>
      <c r="C46" s="1198"/>
      <c r="D46" s="105"/>
      <c r="E46" s="1201" t="s">
        <v>36</v>
      </c>
      <c r="F46" s="1201"/>
      <c r="G46" s="1201"/>
      <c r="H46" s="1202"/>
      <c r="I46" s="333" t="s">
        <v>485</v>
      </c>
      <c r="J46" s="334" t="s">
        <v>485</v>
      </c>
      <c r="K46" s="334" t="s">
        <v>485</v>
      </c>
      <c r="L46" s="334" t="s">
        <v>485</v>
      </c>
      <c r="M46" s="335" t="s">
        <v>485</v>
      </c>
    </row>
    <row r="47" spans="2:13" ht="27.75" customHeight="1" x14ac:dyDescent="0.15">
      <c r="B47" s="1197"/>
      <c r="C47" s="1198"/>
      <c r="D47" s="106"/>
      <c r="E47" s="1211" t="s">
        <v>37</v>
      </c>
      <c r="F47" s="1212"/>
      <c r="G47" s="1212"/>
      <c r="H47" s="1213"/>
      <c r="I47" s="333" t="s">
        <v>485</v>
      </c>
      <c r="J47" s="334" t="s">
        <v>485</v>
      </c>
      <c r="K47" s="334" t="s">
        <v>485</v>
      </c>
      <c r="L47" s="334" t="s">
        <v>485</v>
      </c>
      <c r="M47" s="335" t="s">
        <v>485</v>
      </c>
    </row>
    <row r="48" spans="2:13" ht="27.75" customHeight="1" x14ac:dyDescent="0.15">
      <c r="B48" s="1197"/>
      <c r="C48" s="1198"/>
      <c r="D48" s="104"/>
      <c r="E48" s="1201" t="s">
        <v>38</v>
      </c>
      <c r="F48" s="1201"/>
      <c r="G48" s="1201"/>
      <c r="H48" s="1202"/>
      <c r="I48" s="333" t="s">
        <v>485</v>
      </c>
      <c r="J48" s="334" t="s">
        <v>485</v>
      </c>
      <c r="K48" s="334" t="s">
        <v>485</v>
      </c>
      <c r="L48" s="334" t="s">
        <v>485</v>
      </c>
      <c r="M48" s="335" t="s">
        <v>485</v>
      </c>
    </row>
    <row r="49" spans="2:13" ht="27.75" customHeight="1" x14ac:dyDescent="0.15">
      <c r="B49" s="1199"/>
      <c r="C49" s="1200"/>
      <c r="D49" s="104"/>
      <c r="E49" s="1201" t="s">
        <v>39</v>
      </c>
      <c r="F49" s="1201"/>
      <c r="G49" s="1201"/>
      <c r="H49" s="1202"/>
      <c r="I49" s="333" t="s">
        <v>485</v>
      </c>
      <c r="J49" s="334" t="s">
        <v>485</v>
      </c>
      <c r="K49" s="334" t="s">
        <v>485</v>
      </c>
      <c r="L49" s="334" t="s">
        <v>485</v>
      </c>
      <c r="M49" s="335" t="s">
        <v>485</v>
      </c>
    </row>
    <row r="50" spans="2:13" ht="27.75" customHeight="1" x14ac:dyDescent="0.15">
      <c r="B50" s="1195" t="s">
        <v>40</v>
      </c>
      <c r="C50" s="1196"/>
      <c r="D50" s="107"/>
      <c r="E50" s="1201" t="s">
        <v>41</v>
      </c>
      <c r="F50" s="1201"/>
      <c r="G50" s="1201"/>
      <c r="H50" s="1202"/>
      <c r="I50" s="333">
        <v>6345</v>
      </c>
      <c r="J50" s="334">
        <v>7531</v>
      </c>
      <c r="K50" s="334">
        <v>10145</v>
      </c>
      <c r="L50" s="334">
        <v>8842</v>
      </c>
      <c r="M50" s="335">
        <v>9156</v>
      </c>
    </row>
    <row r="51" spans="2:13" ht="27.75" customHeight="1" x14ac:dyDescent="0.15">
      <c r="B51" s="1197"/>
      <c r="C51" s="1198"/>
      <c r="D51" s="104"/>
      <c r="E51" s="1201" t="s">
        <v>42</v>
      </c>
      <c r="F51" s="1201"/>
      <c r="G51" s="1201"/>
      <c r="H51" s="1202"/>
      <c r="I51" s="333" t="s">
        <v>485</v>
      </c>
      <c r="J51" s="334" t="s">
        <v>485</v>
      </c>
      <c r="K51" s="334" t="s">
        <v>485</v>
      </c>
      <c r="L51" s="334" t="s">
        <v>485</v>
      </c>
      <c r="M51" s="335" t="s">
        <v>485</v>
      </c>
    </row>
    <row r="52" spans="2:13" ht="27.75" customHeight="1" x14ac:dyDescent="0.15">
      <c r="B52" s="1199"/>
      <c r="C52" s="1200"/>
      <c r="D52" s="104"/>
      <c r="E52" s="1201" t="s">
        <v>43</v>
      </c>
      <c r="F52" s="1201"/>
      <c r="G52" s="1201"/>
      <c r="H52" s="1202"/>
      <c r="I52" s="333">
        <v>5242</v>
      </c>
      <c r="J52" s="334">
        <v>5796</v>
      </c>
      <c r="K52" s="334">
        <v>5703</v>
      </c>
      <c r="L52" s="334">
        <v>5472</v>
      </c>
      <c r="M52" s="335">
        <v>5204</v>
      </c>
    </row>
    <row r="53" spans="2:13" ht="27.75" customHeight="1" thickBot="1" x14ac:dyDescent="0.2">
      <c r="B53" s="1203" t="s">
        <v>19</v>
      </c>
      <c r="C53" s="1204"/>
      <c r="D53" s="108"/>
      <c r="E53" s="1205" t="s">
        <v>44</v>
      </c>
      <c r="F53" s="1205"/>
      <c r="G53" s="1205"/>
      <c r="H53" s="1206"/>
      <c r="I53" s="336">
        <v>-4472</v>
      </c>
      <c r="J53" s="337">
        <v>-5380</v>
      </c>
      <c r="K53" s="337">
        <v>-8210</v>
      </c>
      <c r="L53" s="337">
        <v>-6972</v>
      </c>
      <c r="M53" s="338">
        <v>-7565</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NLoWRcXZm6/m+d7HmO4yM3LdUg+QHHJhscwGyfTtMjtr8jB7g9cbYvTMsUHJjxOpg8zGdZqInp+S3az8NBA16A==" saltValue="wfMoAMHQQbDg+8slhsP0u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G60" sqref="G60"/>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525</v>
      </c>
      <c r="G54" s="117" t="s">
        <v>526</v>
      </c>
      <c r="H54" s="118" t="s">
        <v>527</v>
      </c>
    </row>
    <row r="55" spans="2:8" ht="52.5" customHeight="1" x14ac:dyDescent="0.15">
      <c r="B55" s="119"/>
      <c r="C55" s="1222" t="s">
        <v>46</v>
      </c>
      <c r="D55" s="1222"/>
      <c r="E55" s="1223"/>
      <c r="F55" s="339">
        <v>756</v>
      </c>
      <c r="G55" s="339">
        <v>759</v>
      </c>
      <c r="H55" s="340">
        <v>501</v>
      </c>
    </row>
    <row r="56" spans="2:8" ht="52.5" customHeight="1" x14ac:dyDescent="0.15">
      <c r="B56" s="120"/>
      <c r="C56" s="1224" t="s">
        <v>47</v>
      </c>
      <c r="D56" s="1224"/>
      <c r="E56" s="1225"/>
      <c r="F56" s="341">
        <v>3053</v>
      </c>
      <c r="G56" s="341">
        <v>3136</v>
      </c>
      <c r="H56" s="342">
        <v>2936</v>
      </c>
    </row>
    <row r="57" spans="2:8" ht="53.25" customHeight="1" x14ac:dyDescent="0.15">
      <c r="B57" s="120"/>
      <c r="C57" s="1226" t="s">
        <v>48</v>
      </c>
      <c r="D57" s="1226"/>
      <c r="E57" s="1227"/>
      <c r="F57" s="343">
        <v>3277</v>
      </c>
      <c r="G57" s="343">
        <v>3908</v>
      </c>
      <c r="H57" s="344">
        <v>4662</v>
      </c>
    </row>
    <row r="58" spans="2:8" ht="45.75" customHeight="1" x14ac:dyDescent="0.15">
      <c r="B58" s="121"/>
      <c r="C58" s="1214" t="s">
        <v>553</v>
      </c>
      <c r="D58" s="1215"/>
      <c r="E58" s="1216"/>
      <c r="F58" s="345">
        <v>2781</v>
      </c>
      <c r="G58" s="345">
        <v>2792</v>
      </c>
      <c r="H58" s="346">
        <v>3101</v>
      </c>
    </row>
    <row r="59" spans="2:8" ht="45.75" customHeight="1" x14ac:dyDescent="0.15">
      <c r="B59" s="121"/>
      <c r="C59" s="1214" t="s">
        <v>554</v>
      </c>
      <c r="D59" s="1215"/>
      <c r="E59" s="1216"/>
      <c r="F59" s="345">
        <v>0</v>
      </c>
      <c r="G59" s="345">
        <v>573</v>
      </c>
      <c r="H59" s="346">
        <v>939</v>
      </c>
    </row>
    <row r="60" spans="2:8" ht="45.75" customHeight="1" x14ac:dyDescent="0.15">
      <c r="B60" s="121"/>
      <c r="C60" s="1214" t="s">
        <v>555</v>
      </c>
      <c r="D60" s="1215"/>
      <c r="E60" s="1216"/>
      <c r="F60" s="345">
        <v>190</v>
      </c>
      <c r="G60" s="345">
        <v>190</v>
      </c>
      <c r="H60" s="346">
        <v>190</v>
      </c>
    </row>
    <row r="61" spans="2:8" ht="45.75" customHeight="1" x14ac:dyDescent="0.15">
      <c r="B61" s="121"/>
      <c r="C61" s="1214" t="s">
        <v>556</v>
      </c>
      <c r="D61" s="1215"/>
      <c r="E61" s="1216"/>
      <c r="F61" s="345">
        <v>85</v>
      </c>
      <c r="G61" s="345">
        <v>141</v>
      </c>
      <c r="H61" s="346">
        <v>227</v>
      </c>
    </row>
    <row r="62" spans="2:8" ht="45.75" customHeight="1" thickBot="1" x14ac:dyDescent="0.2">
      <c r="B62" s="122"/>
      <c r="C62" s="1217" t="s">
        <v>557</v>
      </c>
      <c r="D62" s="1218"/>
      <c r="E62" s="1219"/>
      <c r="F62" s="347">
        <v>95</v>
      </c>
      <c r="G62" s="347">
        <v>98</v>
      </c>
      <c r="H62" s="348">
        <v>101</v>
      </c>
    </row>
    <row r="63" spans="2:8" ht="52.5" customHeight="1" thickBot="1" x14ac:dyDescent="0.2">
      <c r="B63" s="123"/>
      <c r="C63" s="1220" t="s">
        <v>49</v>
      </c>
      <c r="D63" s="1220"/>
      <c r="E63" s="1221"/>
      <c r="F63" s="349">
        <v>7086</v>
      </c>
      <c r="G63" s="349">
        <v>7803</v>
      </c>
      <c r="H63" s="350">
        <v>8099</v>
      </c>
    </row>
    <row r="64" spans="2:8" x14ac:dyDescent="0.15"/>
  </sheetData>
  <sheetProtection algorithmName="SHA-512" hashValue="qjt0Ius2x5hgFNRQhFpr3d9p1JEe6ZQ+nK2rxW7wMUrLISzAnN0+ykjVuv3dhcIBP4mc8bcrpJ8vMTesNetleA==" saltValue="WSX2LwfW+DAhivUyKxmKh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AE129-8087-4333-A39F-6BEDF352E332}">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351"/>
      <c r="B1" s="352"/>
      <c r="DD1" s="243"/>
      <c r="DE1" s="243"/>
    </row>
    <row r="2" spans="1:109" ht="25.5" customHeight="1" x14ac:dyDescent="0.15">
      <c r="A2" s="353"/>
      <c r="C2" s="353"/>
      <c r="O2" s="353"/>
      <c r="P2" s="353"/>
      <c r="Q2" s="353"/>
      <c r="R2" s="353"/>
      <c r="S2" s="353"/>
      <c r="T2" s="353"/>
      <c r="U2" s="353"/>
      <c r="V2" s="353"/>
      <c r="W2" s="353"/>
      <c r="X2" s="353"/>
      <c r="Y2" s="353"/>
      <c r="Z2" s="353"/>
      <c r="AA2" s="353"/>
      <c r="AB2" s="353"/>
      <c r="AC2" s="353"/>
      <c r="AD2" s="353"/>
      <c r="AE2" s="353"/>
      <c r="AF2" s="353"/>
      <c r="AG2" s="353"/>
      <c r="AH2" s="353"/>
      <c r="AI2" s="353"/>
      <c r="AU2" s="353"/>
      <c r="BG2" s="353"/>
      <c r="BS2" s="353"/>
      <c r="CE2" s="353"/>
      <c r="CQ2" s="353"/>
      <c r="DD2" s="243"/>
      <c r="DE2" s="243"/>
    </row>
    <row r="3" spans="1:109" ht="25.5" customHeight="1" x14ac:dyDescent="0.15">
      <c r="A3" s="353"/>
      <c r="C3" s="353"/>
      <c r="O3" s="353"/>
      <c r="P3" s="353"/>
      <c r="Q3" s="353"/>
      <c r="R3" s="353"/>
      <c r="S3" s="353"/>
      <c r="T3" s="353"/>
      <c r="U3" s="353"/>
      <c r="V3" s="353"/>
      <c r="W3" s="353"/>
      <c r="X3" s="353"/>
      <c r="Y3" s="353"/>
      <c r="Z3" s="353"/>
      <c r="AA3" s="353"/>
      <c r="AB3" s="353"/>
      <c r="AC3" s="353"/>
      <c r="AD3" s="353"/>
      <c r="AE3" s="353"/>
      <c r="AF3" s="353"/>
      <c r="AG3" s="353"/>
      <c r="AH3" s="353"/>
      <c r="AI3" s="353"/>
      <c r="AU3" s="353"/>
      <c r="BG3" s="353"/>
      <c r="BS3" s="353"/>
      <c r="CE3" s="353"/>
      <c r="CQ3" s="353"/>
      <c r="DD3" s="243"/>
      <c r="DE3" s="243"/>
    </row>
    <row r="4" spans="1:109" s="241" customFormat="1" x14ac:dyDescent="0.15">
      <c r="A4" s="353"/>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row>
    <row r="5" spans="1:109" s="241" customFormat="1" x14ac:dyDescent="0.15">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row>
    <row r="6" spans="1:109" s="241" customFormat="1" x14ac:dyDescent="0.15">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row>
    <row r="7" spans="1:109" s="241" customFormat="1" x14ac:dyDescent="0.15">
      <c r="A7" s="353"/>
      <c r="B7" s="353"/>
      <c r="C7" s="353"/>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3"/>
      <c r="AY7" s="353"/>
      <c r="AZ7" s="353"/>
      <c r="BA7" s="353"/>
      <c r="BB7" s="353"/>
      <c r="BC7" s="353"/>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row>
    <row r="8" spans="1:109" s="241" customFormat="1" x14ac:dyDescent="0.15">
      <c r="A8" s="353"/>
      <c r="B8" s="353"/>
      <c r="C8" s="353"/>
      <c r="D8" s="353"/>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c r="CE8" s="353"/>
      <c r="CF8" s="353"/>
      <c r="CG8" s="353"/>
      <c r="CH8" s="353"/>
      <c r="CI8" s="353"/>
      <c r="CJ8" s="353"/>
      <c r="CK8" s="353"/>
      <c r="CL8" s="353"/>
      <c r="CM8" s="353"/>
      <c r="CN8" s="353"/>
      <c r="CO8" s="353"/>
      <c r="CP8" s="353"/>
      <c r="CQ8" s="353"/>
      <c r="CR8" s="353"/>
      <c r="CS8" s="353"/>
      <c r="CT8" s="353"/>
      <c r="CU8" s="353"/>
      <c r="CV8" s="353"/>
      <c r="CW8" s="353"/>
      <c r="CX8" s="353"/>
      <c r="CY8" s="353"/>
      <c r="CZ8" s="353"/>
      <c r="DA8" s="353"/>
      <c r="DB8" s="353"/>
      <c r="DC8" s="353"/>
      <c r="DD8" s="353"/>
      <c r="DE8" s="353"/>
    </row>
    <row r="9" spans="1:109" s="241" customFormat="1" x14ac:dyDescent="0.15">
      <c r="A9" s="353"/>
      <c r="B9" s="353"/>
      <c r="C9" s="353"/>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3"/>
      <c r="BU9" s="353"/>
      <c r="BV9" s="353"/>
      <c r="BW9" s="353"/>
      <c r="BX9" s="353"/>
      <c r="BY9" s="353"/>
      <c r="BZ9" s="353"/>
      <c r="CA9" s="353"/>
      <c r="CB9" s="353"/>
      <c r="CC9" s="353"/>
      <c r="CD9" s="353"/>
      <c r="CE9" s="353"/>
      <c r="CF9" s="353"/>
      <c r="CG9" s="353"/>
      <c r="CH9" s="353"/>
      <c r="CI9" s="353"/>
      <c r="CJ9" s="353"/>
      <c r="CK9" s="353"/>
      <c r="CL9" s="353"/>
      <c r="CM9" s="353"/>
      <c r="CN9" s="353"/>
      <c r="CO9" s="353"/>
      <c r="CP9" s="353"/>
      <c r="CQ9" s="353"/>
      <c r="CR9" s="353"/>
      <c r="CS9" s="353"/>
      <c r="CT9" s="353"/>
      <c r="CU9" s="353"/>
      <c r="CV9" s="353"/>
      <c r="CW9" s="353"/>
      <c r="CX9" s="353"/>
      <c r="CY9" s="353"/>
      <c r="CZ9" s="353"/>
      <c r="DA9" s="353"/>
      <c r="DB9" s="353"/>
      <c r="DC9" s="353"/>
      <c r="DD9" s="353"/>
      <c r="DE9" s="353"/>
    </row>
    <row r="10" spans="1:109" s="241" customFormat="1" x14ac:dyDescent="0.15">
      <c r="A10" s="353"/>
      <c r="B10" s="353"/>
      <c r="C10" s="353"/>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3"/>
      <c r="DA10" s="353"/>
      <c r="DB10" s="353"/>
      <c r="DC10" s="353"/>
      <c r="DD10" s="353"/>
      <c r="DE10" s="353"/>
    </row>
    <row r="11" spans="1:109" s="241" customFormat="1" x14ac:dyDescent="0.15">
      <c r="A11" s="353"/>
      <c r="B11" s="353"/>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3"/>
      <c r="BW11" s="353"/>
      <c r="BX11" s="353"/>
      <c r="BY11" s="353"/>
      <c r="BZ11" s="353"/>
      <c r="CA11" s="353"/>
      <c r="CB11" s="353"/>
      <c r="CC11" s="353"/>
      <c r="CD11" s="353"/>
      <c r="CE11" s="353"/>
      <c r="CF11" s="353"/>
      <c r="CG11" s="353"/>
      <c r="CH11" s="353"/>
      <c r="CI11" s="353"/>
      <c r="CJ11" s="353"/>
      <c r="CK11" s="353"/>
      <c r="CL11" s="353"/>
      <c r="CM11" s="353"/>
      <c r="CN11" s="353"/>
      <c r="CO11" s="353"/>
      <c r="CP11" s="353"/>
      <c r="CQ11" s="353"/>
      <c r="CR11" s="353"/>
      <c r="CS11" s="353"/>
      <c r="CT11" s="353"/>
      <c r="CU11" s="353"/>
      <c r="CV11" s="353"/>
      <c r="CW11" s="353"/>
      <c r="CX11" s="353"/>
      <c r="CY11" s="353"/>
      <c r="CZ11" s="353"/>
      <c r="DA11" s="353"/>
      <c r="DB11" s="353"/>
      <c r="DC11" s="353"/>
      <c r="DD11" s="353"/>
      <c r="DE11" s="353"/>
    </row>
    <row r="12" spans="1:109" s="241" customFormat="1" x14ac:dyDescent="0.15">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3"/>
      <c r="BD12" s="353"/>
      <c r="BE12" s="353"/>
      <c r="BF12" s="353"/>
      <c r="BG12" s="353"/>
      <c r="BH12" s="353"/>
      <c r="BI12" s="353"/>
      <c r="BJ12" s="353"/>
      <c r="BK12" s="353"/>
      <c r="BL12" s="353"/>
      <c r="BM12" s="353"/>
      <c r="BN12" s="353"/>
      <c r="BO12" s="353"/>
      <c r="BP12" s="353"/>
      <c r="BQ12" s="353"/>
      <c r="BR12" s="353"/>
      <c r="BS12" s="353"/>
      <c r="BT12" s="353"/>
      <c r="BU12" s="353"/>
      <c r="BV12" s="353"/>
      <c r="BW12" s="353"/>
      <c r="BX12" s="353"/>
      <c r="BY12" s="353"/>
      <c r="BZ12" s="353"/>
      <c r="CA12" s="353"/>
      <c r="CB12" s="353"/>
      <c r="CC12" s="353"/>
      <c r="CD12" s="353"/>
      <c r="CE12" s="353"/>
      <c r="CF12" s="353"/>
      <c r="CG12" s="353"/>
      <c r="CH12" s="353"/>
      <c r="CI12" s="353"/>
      <c r="CJ12" s="353"/>
      <c r="CK12" s="353"/>
      <c r="CL12" s="353"/>
      <c r="CM12" s="353"/>
      <c r="CN12" s="353"/>
      <c r="CO12" s="353"/>
      <c r="CP12" s="353"/>
      <c r="CQ12" s="353"/>
      <c r="CR12" s="353"/>
      <c r="CS12" s="353"/>
      <c r="CT12" s="353"/>
      <c r="CU12" s="353"/>
      <c r="CV12" s="353"/>
      <c r="CW12" s="353"/>
      <c r="CX12" s="353"/>
      <c r="CY12" s="353"/>
      <c r="CZ12" s="353"/>
      <c r="DA12" s="353"/>
      <c r="DB12" s="353"/>
      <c r="DC12" s="353"/>
      <c r="DD12" s="353"/>
      <c r="DE12" s="353"/>
    </row>
    <row r="13" spans="1:109" s="241" customFormat="1" x14ac:dyDescent="0.15">
      <c r="A13" s="353"/>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3"/>
      <c r="BQ13" s="353"/>
      <c r="BR13" s="353"/>
      <c r="BS13" s="353"/>
      <c r="BT13" s="353"/>
      <c r="BU13" s="353"/>
      <c r="BV13" s="353"/>
      <c r="BW13" s="353"/>
      <c r="BX13" s="353"/>
      <c r="BY13" s="353"/>
      <c r="BZ13" s="353"/>
      <c r="CA13" s="353"/>
      <c r="CB13" s="353"/>
      <c r="CC13" s="353"/>
      <c r="CD13" s="353"/>
      <c r="CE13" s="353"/>
      <c r="CF13" s="353"/>
      <c r="CG13" s="353"/>
      <c r="CH13" s="353"/>
      <c r="CI13" s="353"/>
      <c r="CJ13" s="353"/>
      <c r="CK13" s="353"/>
      <c r="CL13" s="353"/>
      <c r="CM13" s="353"/>
      <c r="CN13" s="353"/>
      <c r="CO13" s="353"/>
      <c r="CP13" s="353"/>
      <c r="CQ13" s="353"/>
      <c r="CR13" s="353"/>
      <c r="CS13" s="353"/>
      <c r="CT13" s="353"/>
      <c r="CU13" s="353"/>
      <c r="CV13" s="353"/>
      <c r="CW13" s="353"/>
      <c r="CX13" s="353"/>
      <c r="CY13" s="353"/>
      <c r="CZ13" s="353"/>
      <c r="DA13" s="353"/>
      <c r="DB13" s="353"/>
      <c r="DC13" s="353"/>
      <c r="DD13" s="353"/>
      <c r="DE13" s="353"/>
    </row>
    <row r="14" spans="1:109" s="241" customFormat="1" x14ac:dyDescent="0.15">
      <c r="A14" s="353"/>
      <c r="B14" s="353"/>
      <c r="C14" s="353"/>
      <c r="D14" s="353"/>
      <c r="E14" s="353"/>
      <c r="F14" s="353"/>
      <c r="G14" s="353"/>
      <c r="H14" s="353"/>
      <c r="I14" s="353"/>
      <c r="J14" s="353"/>
      <c r="K14" s="353"/>
      <c r="L14" s="353"/>
      <c r="M14" s="353"/>
      <c r="N14" s="353"/>
      <c r="O14" s="353"/>
      <c r="P14" s="353"/>
      <c r="Q14" s="353"/>
      <c r="R14" s="353"/>
      <c r="S14" s="353"/>
      <c r="T14" s="353"/>
      <c r="U14" s="353"/>
      <c r="V14" s="353"/>
      <c r="W14" s="353"/>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3"/>
      <c r="BT14" s="353"/>
      <c r="BU14" s="353"/>
      <c r="BV14" s="353"/>
      <c r="BW14" s="353"/>
      <c r="BX14" s="353"/>
      <c r="BY14" s="353"/>
      <c r="BZ14" s="353"/>
      <c r="CA14" s="353"/>
      <c r="CB14" s="353"/>
      <c r="CC14" s="353"/>
      <c r="CD14" s="353"/>
      <c r="CE14" s="353"/>
      <c r="CF14" s="353"/>
      <c r="CG14" s="353"/>
      <c r="CH14" s="353"/>
      <c r="CI14" s="353"/>
      <c r="CJ14" s="353"/>
      <c r="CK14" s="353"/>
      <c r="CL14" s="353"/>
      <c r="CM14" s="353"/>
      <c r="CN14" s="353"/>
      <c r="CO14" s="353"/>
      <c r="CP14" s="353"/>
      <c r="CQ14" s="353"/>
      <c r="CR14" s="353"/>
      <c r="CS14" s="353"/>
      <c r="CT14" s="353"/>
      <c r="CU14" s="353"/>
      <c r="CV14" s="353"/>
      <c r="CW14" s="353"/>
      <c r="CX14" s="353"/>
      <c r="CY14" s="353"/>
      <c r="CZ14" s="353"/>
      <c r="DA14" s="353"/>
      <c r="DB14" s="353"/>
      <c r="DC14" s="353"/>
      <c r="DD14" s="353"/>
      <c r="DE14" s="353"/>
    </row>
    <row r="15" spans="1:109" s="241" customFormat="1" x14ac:dyDescent="0.15">
      <c r="A15" s="243"/>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3"/>
      <c r="BT15" s="353"/>
      <c r="BU15" s="353"/>
      <c r="BV15" s="353"/>
      <c r="BW15" s="353"/>
      <c r="BX15" s="353"/>
      <c r="BY15" s="353"/>
      <c r="BZ15" s="353"/>
      <c r="CA15" s="353"/>
      <c r="CB15" s="353"/>
      <c r="CC15" s="353"/>
      <c r="CD15" s="353"/>
      <c r="CE15" s="353"/>
      <c r="CF15" s="353"/>
      <c r="CG15" s="353"/>
      <c r="CH15" s="353"/>
      <c r="CI15" s="353"/>
      <c r="CJ15" s="353"/>
      <c r="CK15" s="353"/>
      <c r="CL15" s="353"/>
      <c r="CM15" s="353"/>
      <c r="CN15" s="353"/>
      <c r="CO15" s="353"/>
      <c r="CP15" s="353"/>
      <c r="CQ15" s="353"/>
      <c r="CR15" s="353"/>
      <c r="CS15" s="353"/>
      <c r="CT15" s="353"/>
      <c r="CU15" s="353"/>
      <c r="CV15" s="353"/>
      <c r="CW15" s="353"/>
      <c r="CX15" s="353"/>
      <c r="CY15" s="353"/>
      <c r="CZ15" s="353"/>
      <c r="DA15" s="353"/>
      <c r="DB15" s="353"/>
      <c r="DC15" s="353"/>
      <c r="DD15" s="353"/>
      <c r="DE15" s="353"/>
    </row>
    <row r="16" spans="1:109" s="241" customFormat="1" x14ac:dyDescent="0.15">
      <c r="A16" s="243"/>
      <c r="B16" s="353"/>
      <c r="C16" s="353"/>
      <c r="D16" s="353"/>
      <c r="E16" s="353"/>
      <c r="F16" s="353"/>
      <c r="G16" s="353"/>
      <c r="H16" s="353"/>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row>
    <row r="17" spans="1:109" s="241" customFormat="1" x14ac:dyDescent="0.15">
      <c r="A17" s="243"/>
      <c r="B17" s="353"/>
      <c r="C17" s="353"/>
      <c r="D17" s="353"/>
      <c r="E17" s="353"/>
      <c r="F17" s="353"/>
      <c r="G17" s="353"/>
      <c r="H17" s="353"/>
      <c r="I17" s="353"/>
      <c r="J17" s="353"/>
      <c r="K17" s="353"/>
      <c r="L17" s="353"/>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53"/>
      <c r="BR17" s="353"/>
      <c r="BS17" s="353"/>
      <c r="BT17" s="353"/>
      <c r="BU17" s="353"/>
      <c r="BV17" s="353"/>
      <c r="BW17" s="353"/>
      <c r="BX17" s="353"/>
      <c r="BY17" s="353"/>
      <c r="BZ17" s="353"/>
      <c r="CA17" s="353"/>
      <c r="CB17" s="353"/>
      <c r="CC17" s="353"/>
      <c r="CD17" s="353"/>
      <c r="CE17" s="353"/>
      <c r="CF17" s="353"/>
      <c r="CG17" s="353"/>
      <c r="CH17" s="353"/>
      <c r="CI17" s="353"/>
      <c r="CJ17" s="353"/>
      <c r="CK17" s="353"/>
      <c r="CL17" s="353"/>
      <c r="CM17" s="353"/>
      <c r="CN17" s="353"/>
      <c r="CO17" s="353"/>
      <c r="CP17" s="353"/>
      <c r="CQ17" s="353"/>
      <c r="CR17" s="353"/>
      <c r="CS17" s="353"/>
      <c r="CT17" s="353"/>
      <c r="CU17" s="353"/>
      <c r="CV17" s="353"/>
      <c r="CW17" s="353"/>
      <c r="CX17" s="353"/>
      <c r="CY17" s="353"/>
      <c r="CZ17" s="353"/>
      <c r="DA17" s="353"/>
      <c r="DB17" s="353"/>
      <c r="DC17" s="353"/>
      <c r="DD17" s="353"/>
      <c r="DE17" s="353"/>
    </row>
    <row r="18" spans="1:109" s="241" customFormat="1" x14ac:dyDescent="0.15">
      <c r="A18" s="243"/>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c r="BW18" s="353"/>
      <c r="BX18" s="353"/>
      <c r="BY18" s="353"/>
      <c r="BZ18" s="353"/>
      <c r="CA18" s="353"/>
      <c r="CB18" s="353"/>
      <c r="CC18" s="353"/>
      <c r="CD18" s="353"/>
      <c r="CE18" s="353"/>
      <c r="CF18" s="353"/>
      <c r="CG18" s="353"/>
      <c r="CH18" s="353"/>
      <c r="CI18" s="353"/>
      <c r="CJ18" s="353"/>
      <c r="CK18" s="353"/>
      <c r="CL18" s="353"/>
      <c r="CM18" s="353"/>
      <c r="CN18" s="353"/>
      <c r="CO18" s="353"/>
      <c r="CP18" s="353"/>
      <c r="CQ18" s="353"/>
      <c r="CR18" s="353"/>
      <c r="CS18" s="353"/>
      <c r="CT18" s="353"/>
      <c r="CU18" s="353"/>
      <c r="CV18" s="353"/>
      <c r="CW18" s="353"/>
      <c r="CX18" s="353"/>
      <c r="CY18" s="353"/>
      <c r="CZ18" s="353"/>
      <c r="DA18" s="353"/>
      <c r="DB18" s="353"/>
      <c r="DC18" s="353"/>
      <c r="DD18" s="353"/>
      <c r="DE18" s="353"/>
    </row>
    <row r="19" spans="1:109" x14ac:dyDescent="0.15">
      <c r="DD19" s="243"/>
      <c r="DE19" s="243"/>
    </row>
    <row r="20" spans="1:109" x14ac:dyDescent="0.15">
      <c r="DD20" s="243"/>
      <c r="DE20" s="243"/>
    </row>
    <row r="21" spans="1:109" ht="17.25" customHeight="1" x14ac:dyDescent="0.15">
      <c r="B21" s="354"/>
      <c r="C21" s="245"/>
      <c r="D21" s="245"/>
      <c r="E21" s="245"/>
      <c r="F21" s="245"/>
      <c r="G21" s="245"/>
      <c r="H21" s="245"/>
      <c r="I21" s="245"/>
      <c r="J21" s="245"/>
      <c r="K21" s="245"/>
      <c r="L21" s="245"/>
      <c r="M21" s="245"/>
      <c r="N21" s="355"/>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355"/>
      <c r="AU21" s="245"/>
      <c r="AV21" s="245"/>
      <c r="AW21" s="245"/>
      <c r="AX21" s="245"/>
      <c r="AY21" s="245"/>
      <c r="AZ21" s="245"/>
      <c r="BA21" s="245"/>
      <c r="BB21" s="245"/>
      <c r="BC21" s="245"/>
      <c r="BD21" s="245"/>
      <c r="BE21" s="245"/>
      <c r="BF21" s="355"/>
      <c r="BG21" s="245"/>
      <c r="BH21" s="245"/>
      <c r="BI21" s="245"/>
      <c r="BJ21" s="245"/>
      <c r="BK21" s="245"/>
      <c r="BL21" s="245"/>
      <c r="BM21" s="245"/>
      <c r="BN21" s="245"/>
      <c r="BO21" s="245"/>
      <c r="BP21" s="245"/>
      <c r="BQ21" s="245"/>
      <c r="BR21" s="355"/>
      <c r="BS21" s="245"/>
      <c r="BT21" s="245"/>
      <c r="BU21" s="245"/>
      <c r="BV21" s="245"/>
      <c r="BW21" s="245"/>
      <c r="BX21" s="245"/>
      <c r="BY21" s="245"/>
      <c r="BZ21" s="245"/>
      <c r="CA21" s="245"/>
      <c r="CB21" s="245"/>
      <c r="CC21" s="245"/>
      <c r="CD21" s="355"/>
      <c r="CE21" s="245"/>
      <c r="CF21" s="245"/>
      <c r="CG21" s="245"/>
      <c r="CH21" s="245"/>
      <c r="CI21" s="245"/>
      <c r="CJ21" s="245"/>
      <c r="CK21" s="245"/>
      <c r="CL21" s="245"/>
      <c r="CM21" s="245"/>
      <c r="CN21" s="245"/>
      <c r="CO21" s="245"/>
      <c r="CP21" s="355"/>
      <c r="CQ21" s="245"/>
      <c r="CR21" s="245"/>
      <c r="CS21" s="245"/>
      <c r="CT21" s="245"/>
      <c r="CU21" s="245"/>
      <c r="CV21" s="245"/>
      <c r="CW21" s="245"/>
      <c r="CX21" s="245"/>
      <c r="CY21" s="245"/>
      <c r="CZ21" s="245"/>
      <c r="DA21" s="245"/>
      <c r="DB21" s="355"/>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356"/>
      <c r="DD40" s="356"/>
      <c r="DE40" s="243"/>
    </row>
    <row r="41" spans="2:109" ht="17.25" x14ac:dyDescent="0.15">
      <c r="B41" s="244" t="s">
        <v>558</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357"/>
      <c r="I42" s="358"/>
      <c r="J42" s="358"/>
      <c r="K42" s="358"/>
      <c r="AM42" s="357"/>
      <c r="AN42" s="357" t="s">
        <v>559</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47"/>
      <c r="AN43" s="1240" t="s">
        <v>560</v>
      </c>
      <c r="AO43" s="1241"/>
      <c r="AP43" s="1241"/>
      <c r="AQ43" s="1241"/>
      <c r="AR43" s="1241"/>
      <c r="AS43" s="1241"/>
      <c r="AT43" s="1241"/>
      <c r="AU43" s="1241"/>
      <c r="AV43" s="1241"/>
      <c r="AW43" s="1241"/>
      <c r="AX43" s="1241"/>
      <c r="AY43" s="1241"/>
      <c r="AZ43" s="1241"/>
      <c r="BA43" s="1241"/>
      <c r="BB43" s="1241"/>
      <c r="BC43" s="1241"/>
      <c r="BD43" s="1241"/>
      <c r="BE43" s="1241"/>
      <c r="BF43" s="1241"/>
      <c r="BG43" s="1241"/>
      <c r="BH43" s="1241"/>
      <c r="BI43" s="1241"/>
      <c r="BJ43" s="1241"/>
      <c r="BK43" s="1241"/>
      <c r="BL43" s="1241"/>
      <c r="BM43" s="1241"/>
      <c r="BN43" s="1241"/>
      <c r="BO43" s="1241"/>
      <c r="BP43" s="1241"/>
      <c r="BQ43" s="1241"/>
      <c r="BR43" s="1241"/>
      <c r="BS43" s="1241"/>
      <c r="BT43" s="1241"/>
      <c r="BU43" s="1241"/>
      <c r="BV43" s="1241"/>
      <c r="BW43" s="1241"/>
      <c r="BX43" s="1241"/>
      <c r="BY43" s="1241"/>
      <c r="BZ43" s="1241"/>
      <c r="CA43" s="1241"/>
      <c r="CB43" s="1241"/>
      <c r="CC43" s="1241"/>
      <c r="CD43" s="1241"/>
      <c r="CE43" s="1241"/>
      <c r="CF43" s="1241"/>
      <c r="CG43" s="1241"/>
      <c r="CH43" s="1241"/>
      <c r="CI43" s="1241"/>
      <c r="CJ43" s="1241"/>
      <c r="CK43" s="1241"/>
      <c r="CL43" s="1241"/>
      <c r="CM43" s="1241"/>
      <c r="CN43" s="1241"/>
      <c r="CO43" s="1241"/>
      <c r="CP43" s="1241"/>
      <c r="CQ43" s="1241"/>
      <c r="CR43" s="1241"/>
      <c r="CS43" s="1241"/>
      <c r="CT43" s="1241"/>
      <c r="CU43" s="1241"/>
      <c r="CV43" s="1241"/>
      <c r="CW43" s="1241"/>
      <c r="CX43" s="1241"/>
      <c r="CY43" s="1241"/>
      <c r="CZ43" s="1241"/>
      <c r="DA43" s="1241"/>
      <c r="DB43" s="1241"/>
      <c r="DC43" s="1242"/>
    </row>
    <row r="44" spans="2:109" x14ac:dyDescent="0.15">
      <c r="B44" s="247"/>
      <c r="AN44" s="1243"/>
      <c r="AO44" s="1244"/>
      <c r="AP44" s="1244"/>
      <c r="AQ44" s="1244"/>
      <c r="AR44" s="1244"/>
      <c r="AS44" s="1244"/>
      <c r="AT44" s="1244"/>
      <c r="AU44" s="1244"/>
      <c r="AV44" s="1244"/>
      <c r="AW44" s="1244"/>
      <c r="AX44" s="1244"/>
      <c r="AY44" s="1244"/>
      <c r="AZ44" s="1244"/>
      <c r="BA44" s="1244"/>
      <c r="BB44" s="1244"/>
      <c r="BC44" s="1244"/>
      <c r="BD44" s="1244"/>
      <c r="BE44" s="1244"/>
      <c r="BF44" s="1244"/>
      <c r="BG44" s="1244"/>
      <c r="BH44" s="1244"/>
      <c r="BI44" s="1244"/>
      <c r="BJ44" s="1244"/>
      <c r="BK44" s="1244"/>
      <c r="BL44" s="1244"/>
      <c r="BM44" s="1244"/>
      <c r="BN44" s="1244"/>
      <c r="BO44" s="1244"/>
      <c r="BP44" s="1244"/>
      <c r="BQ44" s="1244"/>
      <c r="BR44" s="1244"/>
      <c r="BS44" s="1244"/>
      <c r="BT44" s="1244"/>
      <c r="BU44" s="1244"/>
      <c r="BV44" s="1244"/>
      <c r="BW44" s="1244"/>
      <c r="BX44" s="1244"/>
      <c r="BY44" s="1244"/>
      <c r="BZ44" s="1244"/>
      <c r="CA44" s="1244"/>
      <c r="CB44" s="1244"/>
      <c r="CC44" s="1244"/>
      <c r="CD44" s="1244"/>
      <c r="CE44" s="1244"/>
      <c r="CF44" s="1244"/>
      <c r="CG44" s="1244"/>
      <c r="CH44" s="1244"/>
      <c r="CI44" s="1244"/>
      <c r="CJ44" s="1244"/>
      <c r="CK44" s="1244"/>
      <c r="CL44" s="1244"/>
      <c r="CM44" s="1244"/>
      <c r="CN44" s="1244"/>
      <c r="CO44" s="1244"/>
      <c r="CP44" s="1244"/>
      <c r="CQ44" s="1244"/>
      <c r="CR44" s="1244"/>
      <c r="CS44" s="1244"/>
      <c r="CT44" s="1244"/>
      <c r="CU44" s="1244"/>
      <c r="CV44" s="1244"/>
      <c r="CW44" s="1244"/>
      <c r="CX44" s="1244"/>
      <c r="CY44" s="1244"/>
      <c r="CZ44" s="1244"/>
      <c r="DA44" s="1244"/>
      <c r="DB44" s="1244"/>
      <c r="DC44" s="1245"/>
    </row>
    <row r="45" spans="2:109" x14ac:dyDescent="0.15">
      <c r="B45" s="247"/>
      <c r="AN45" s="1243"/>
      <c r="AO45" s="1244"/>
      <c r="AP45" s="1244"/>
      <c r="AQ45" s="1244"/>
      <c r="AR45" s="1244"/>
      <c r="AS45" s="1244"/>
      <c r="AT45" s="1244"/>
      <c r="AU45" s="1244"/>
      <c r="AV45" s="1244"/>
      <c r="AW45" s="1244"/>
      <c r="AX45" s="1244"/>
      <c r="AY45" s="1244"/>
      <c r="AZ45" s="1244"/>
      <c r="BA45" s="1244"/>
      <c r="BB45" s="1244"/>
      <c r="BC45" s="1244"/>
      <c r="BD45" s="1244"/>
      <c r="BE45" s="1244"/>
      <c r="BF45" s="1244"/>
      <c r="BG45" s="1244"/>
      <c r="BH45" s="1244"/>
      <c r="BI45" s="1244"/>
      <c r="BJ45" s="1244"/>
      <c r="BK45" s="1244"/>
      <c r="BL45" s="1244"/>
      <c r="BM45" s="1244"/>
      <c r="BN45" s="1244"/>
      <c r="BO45" s="1244"/>
      <c r="BP45" s="1244"/>
      <c r="BQ45" s="1244"/>
      <c r="BR45" s="1244"/>
      <c r="BS45" s="1244"/>
      <c r="BT45" s="1244"/>
      <c r="BU45" s="1244"/>
      <c r="BV45" s="1244"/>
      <c r="BW45" s="1244"/>
      <c r="BX45" s="1244"/>
      <c r="BY45" s="1244"/>
      <c r="BZ45" s="1244"/>
      <c r="CA45" s="1244"/>
      <c r="CB45" s="1244"/>
      <c r="CC45" s="1244"/>
      <c r="CD45" s="1244"/>
      <c r="CE45" s="1244"/>
      <c r="CF45" s="1244"/>
      <c r="CG45" s="1244"/>
      <c r="CH45" s="1244"/>
      <c r="CI45" s="1244"/>
      <c r="CJ45" s="1244"/>
      <c r="CK45" s="1244"/>
      <c r="CL45" s="1244"/>
      <c r="CM45" s="1244"/>
      <c r="CN45" s="1244"/>
      <c r="CO45" s="1244"/>
      <c r="CP45" s="1244"/>
      <c r="CQ45" s="1244"/>
      <c r="CR45" s="1244"/>
      <c r="CS45" s="1244"/>
      <c r="CT45" s="1244"/>
      <c r="CU45" s="1244"/>
      <c r="CV45" s="1244"/>
      <c r="CW45" s="1244"/>
      <c r="CX45" s="1244"/>
      <c r="CY45" s="1244"/>
      <c r="CZ45" s="1244"/>
      <c r="DA45" s="1244"/>
      <c r="DB45" s="1244"/>
      <c r="DC45" s="1245"/>
    </row>
    <row r="46" spans="2:109" x14ac:dyDescent="0.15">
      <c r="B46" s="247"/>
      <c r="AN46" s="1243"/>
      <c r="AO46" s="1244"/>
      <c r="AP46" s="1244"/>
      <c r="AQ46" s="1244"/>
      <c r="AR46" s="1244"/>
      <c r="AS46" s="1244"/>
      <c r="AT46" s="1244"/>
      <c r="AU46" s="1244"/>
      <c r="AV46" s="1244"/>
      <c r="AW46" s="1244"/>
      <c r="AX46" s="1244"/>
      <c r="AY46" s="1244"/>
      <c r="AZ46" s="1244"/>
      <c r="BA46" s="1244"/>
      <c r="BB46" s="1244"/>
      <c r="BC46" s="1244"/>
      <c r="BD46" s="1244"/>
      <c r="BE46" s="1244"/>
      <c r="BF46" s="1244"/>
      <c r="BG46" s="1244"/>
      <c r="BH46" s="1244"/>
      <c r="BI46" s="1244"/>
      <c r="BJ46" s="1244"/>
      <c r="BK46" s="1244"/>
      <c r="BL46" s="1244"/>
      <c r="BM46" s="1244"/>
      <c r="BN46" s="1244"/>
      <c r="BO46" s="1244"/>
      <c r="BP46" s="1244"/>
      <c r="BQ46" s="1244"/>
      <c r="BR46" s="1244"/>
      <c r="BS46" s="1244"/>
      <c r="BT46" s="1244"/>
      <c r="BU46" s="1244"/>
      <c r="BV46" s="1244"/>
      <c r="BW46" s="1244"/>
      <c r="BX46" s="1244"/>
      <c r="BY46" s="1244"/>
      <c r="BZ46" s="1244"/>
      <c r="CA46" s="1244"/>
      <c r="CB46" s="1244"/>
      <c r="CC46" s="1244"/>
      <c r="CD46" s="1244"/>
      <c r="CE46" s="1244"/>
      <c r="CF46" s="1244"/>
      <c r="CG46" s="1244"/>
      <c r="CH46" s="1244"/>
      <c r="CI46" s="1244"/>
      <c r="CJ46" s="1244"/>
      <c r="CK46" s="1244"/>
      <c r="CL46" s="1244"/>
      <c r="CM46" s="1244"/>
      <c r="CN46" s="1244"/>
      <c r="CO46" s="1244"/>
      <c r="CP46" s="1244"/>
      <c r="CQ46" s="1244"/>
      <c r="CR46" s="1244"/>
      <c r="CS46" s="1244"/>
      <c r="CT46" s="1244"/>
      <c r="CU46" s="1244"/>
      <c r="CV46" s="1244"/>
      <c r="CW46" s="1244"/>
      <c r="CX46" s="1244"/>
      <c r="CY46" s="1244"/>
      <c r="CZ46" s="1244"/>
      <c r="DA46" s="1244"/>
      <c r="DB46" s="1244"/>
      <c r="DC46" s="1245"/>
    </row>
    <row r="47" spans="2:109" x14ac:dyDescent="0.15">
      <c r="B47" s="247"/>
      <c r="AN47" s="1246"/>
      <c r="AO47" s="1247"/>
      <c r="AP47" s="1247"/>
      <c r="AQ47" s="1247"/>
      <c r="AR47" s="1247"/>
      <c r="AS47" s="1247"/>
      <c r="AT47" s="1247"/>
      <c r="AU47" s="1247"/>
      <c r="AV47" s="1247"/>
      <c r="AW47" s="1247"/>
      <c r="AX47" s="1247"/>
      <c r="AY47" s="1247"/>
      <c r="AZ47" s="1247"/>
      <c r="BA47" s="1247"/>
      <c r="BB47" s="1247"/>
      <c r="BC47" s="1247"/>
      <c r="BD47" s="1247"/>
      <c r="BE47" s="1247"/>
      <c r="BF47" s="1247"/>
      <c r="BG47" s="1247"/>
      <c r="BH47" s="1247"/>
      <c r="BI47" s="1247"/>
      <c r="BJ47" s="1247"/>
      <c r="BK47" s="1247"/>
      <c r="BL47" s="1247"/>
      <c r="BM47" s="1247"/>
      <c r="BN47" s="1247"/>
      <c r="BO47" s="1247"/>
      <c r="BP47" s="1247"/>
      <c r="BQ47" s="1247"/>
      <c r="BR47" s="1247"/>
      <c r="BS47" s="1247"/>
      <c r="BT47" s="1247"/>
      <c r="BU47" s="1247"/>
      <c r="BV47" s="1247"/>
      <c r="BW47" s="1247"/>
      <c r="BX47" s="1247"/>
      <c r="BY47" s="1247"/>
      <c r="BZ47" s="1247"/>
      <c r="CA47" s="1247"/>
      <c r="CB47" s="1247"/>
      <c r="CC47" s="1247"/>
      <c r="CD47" s="1247"/>
      <c r="CE47" s="1247"/>
      <c r="CF47" s="1247"/>
      <c r="CG47" s="1247"/>
      <c r="CH47" s="1247"/>
      <c r="CI47" s="1247"/>
      <c r="CJ47" s="1247"/>
      <c r="CK47" s="1247"/>
      <c r="CL47" s="1247"/>
      <c r="CM47" s="1247"/>
      <c r="CN47" s="1247"/>
      <c r="CO47" s="1247"/>
      <c r="CP47" s="1247"/>
      <c r="CQ47" s="1247"/>
      <c r="CR47" s="1247"/>
      <c r="CS47" s="1247"/>
      <c r="CT47" s="1247"/>
      <c r="CU47" s="1247"/>
      <c r="CV47" s="1247"/>
      <c r="CW47" s="1247"/>
      <c r="CX47" s="1247"/>
      <c r="CY47" s="1247"/>
      <c r="CZ47" s="1247"/>
      <c r="DA47" s="1247"/>
      <c r="DB47" s="1247"/>
      <c r="DC47" s="1248"/>
    </row>
    <row r="48" spans="2:109" x14ac:dyDescent="0.15">
      <c r="B48" s="24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47"/>
      <c r="AN49" s="243" t="s">
        <v>561</v>
      </c>
    </row>
    <row r="50" spans="1:109" x14ac:dyDescent="0.15">
      <c r="B50" s="247"/>
      <c r="G50" s="1234"/>
      <c r="H50" s="1234"/>
      <c r="I50" s="1234"/>
      <c r="J50" s="1234"/>
      <c r="K50" s="360"/>
      <c r="L50" s="360"/>
      <c r="M50" s="361"/>
      <c r="N50" s="361"/>
      <c r="AN50" s="1237"/>
      <c r="AO50" s="1238"/>
      <c r="AP50" s="1238"/>
      <c r="AQ50" s="1238"/>
      <c r="AR50" s="1238"/>
      <c r="AS50" s="1238"/>
      <c r="AT50" s="1238"/>
      <c r="AU50" s="1238"/>
      <c r="AV50" s="1238"/>
      <c r="AW50" s="1238"/>
      <c r="AX50" s="1238"/>
      <c r="AY50" s="1238"/>
      <c r="AZ50" s="1238"/>
      <c r="BA50" s="1238"/>
      <c r="BB50" s="1238"/>
      <c r="BC50" s="1238"/>
      <c r="BD50" s="1238"/>
      <c r="BE50" s="1238"/>
      <c r="BF50" s="1238"/>
      <c r="BG50" s="1238"/>
      <c r="BH50" s="1238"/>
      <c r="BI50" s="1238"/>
      <c r="BJ50" s="1238"/>
      <c r="BK50" s="1238"/>
      <c r="BL50" s="1238"/>
      <c r="BM50" s="1238"/>
      <c r="BN50" s="1238"/>
      <c r="BO50" s="1239"/>
      <c r="BP50" s="1233" t="s">
        <v>523</v>
      </c>
      <c r="BQ50" s="1233"/>
      <c r="BR50" s="1233"/>
      <c r="BS50" s="1233"/>
      <c r="BT50" s="1233"/>
      <c r="BU50" s="1233"/>
      <c r="BV50" s="1233"/>
      <c r="BW50" s="1233"/>
      <c r="BX50" s="1233" t="s">
        <v>524</v>
      </c>
      <c r="BY50" s="1233"/>
      <c r="BZ50" s="1233"/>
      <c r="CA50" s="1233"/>
      <c r="CB50" s="1233"/>
      <c r="CC50" s="1233"/>
      <c r="CD50" s="1233"/>
      <c r="CE50" s="1233"/>
      <c r="CF50" s="1233" t="s">
        <v>525</v>
      </c>
      <c r="CG50" s="1233"/>
      <c r="CH50" s="1233"/>
      <c r="CI50" s="1233"/>
      <c r="CJ50" s="1233"/>
      <c r="CK50" s="1233"/>
      <c r="CL50" s="1233"/>
      <c r="CM50" s="1233"/>
      <c r="CN50" s="1233" t="s">
        <v>526</v>
      </c>
      <c r="CO50" s="1233"/>
      <c r="CP50" s="1233"/>
      <c r="CQ50" s="1233"/>
      <c r="CR50" s="1233"/>
      <c r="CS50" s="1233"/>
      <c r="CT50" s="1233"/>
      <c r="CU50" s="1233"/>
      <c r="CV50" s="1233" t="s">
        <v>527</v>
      </c>
      <c r="CW50" s="1233"/>
      <c r="CX50" s="1233"/>
      <c r="CY50" s="1233"/>
      <c r="CZ50" s="1233"/>
      <c r="DA50" s="1233"/>
      <c r="DB50" s="1233"/>
      <c r="DC50" s="1233"/>
    </row>
    <row r="51" spans="1:109" ht="13.5" customHeight="1" x14ac:dyDescent="0.15">
      <c r="B51" s="247"/>
      <c r="G51" s="1236"/>
      <c r="H51" s="1236"/>
      <c r="I51" s="1249"/>
      <c r="J51" s="1249"/>
      <c r="K51" s="1235"/>
      <c r="L51" s="1235"/>
      <c r="M51" s="1235"/>
      <c r="N51" s="1235"/>
      <c r="AM51" s="359"/>
      <c r="AN51" s="1231" t="s">
        <v>562</v>
      </c>
      <c r="AO51" s="1231"/>
      <c r="AP51" s="1231"/>
      <c r="AQ51" s="1231"/>
      <c r="AR51" s="1231"/>
      <c r="AS51" s="1231"/>
      <c r="AT51" s="1231"/>
      <c r="AU51" s="1231"/>
      <c r="AV51" s="1231"/>
      <c r="AW51" s="1231"/>
      <c r="AX51" s="1231"/>
      <c r="AY51" s="1231"/>
      <c r="AZ51" s="1231"/>
      <c r="BA51" s="1231"/>
      <c r="BB51" s="1231" t="s">
        <v>563</v>
      </c>
      <c r="BC51" s="1231"/>
      <c r="BD51" s="1231"/>
      <c r="BE51" s="1231"/>
      <c r="BF51" s="1231"/>
      <c r="BG51" s="1231"/>
      <c r="BH51" s="1231"/>
      <c r="BI51" s="1231"/>
      <c r="BJ51" s="1231"/>
      <c r="BK51" s="1231"/>
      <c r="BL51" s="1231"/>
      <c r="BM51" s="1231"/>
      <c r="BN51" s="1231"/>
      <c r="BO51" s="1231"/>
      <c r="BP51" s="1228"/>
      <c r="BQ51" s="1228"/>
      <c r="BR51" s="1228"/>
      <c r="BS51" s="1228"/>
      <c r="BT51" s="1228"/>
      <c r="BU51" s="1228"/>
      <c r="BV51" s="1228"/>
      <c r="BW51" s="1228"/>
      <c r="BX51" s="1228"/>
      <c r="BY51" s="1228"/>
      <c r="BZ51" s="1228"/>
      <c r="CA51" s="1228"/>
      <c r="CB51" s="1228"/>
      <c r="CC51" s="1228"/>
      <c r="CD51" s="1228"/>
      <c r="CE51" s="1228"/>
      <c r="CF51" s="1228"/>
      <c r="CG51" s="1228"/>
      <c r="CH51" s="1228"/>
      <c r="CI51" s="1228"/>
      <c r="CJ51" s="1228"/>
      <c r="CK51" s="1228"/>
      <c r="CL51" s="1228"/>
      <c r="CM51" s="1228"/>
      <c r="CN51" s="1228"/>
      <c r="CO51" s="1228"/>
      <c r="CP51" s="1228"/>
      <c r="CQ51" s="1228"/>
      <c r="CR51" s="1228"/>
      <c r="CS51" s="1228"/>
      <c r="CT51" s="1228"/>
      <c r="CU51" s="1228"/>
      <c r="CV51" s="1228"/>
      <c r="CW51" s="1228"/>
      <c r="CX51" s="1228"/>
      <c r="CY51" s="1228"/>
      <c r="CZ51" s="1228"/>
      <c r="DA51" s="1228"/>
      <c r="DB51" s="1228"/>
      <c r="DC51" s="1228"/>
    </row>
    <row r="52" spans="1:109" x14ac:dyDescent="0.15">
      <c r="B52" s="247"/>
      <c r="G52" s="1236"/>
      <c r="H52" s="1236"/>
      <c r="I52" s="1249"/>
      <c r="J52" s="1249"/>
      <c r="K52" s="1235"/>
      <c r="L52" s="1235"/>
      <c r="M52" s="1235"/>
      <c r="N52" s="1235"/>
      <c r="AM52" s="359"/>
      <c r="AN52" s="1231"/>
      <c r="AO52" s="1231"/>
      <c r="AP52" s="1231"/>
      <c r="AQ52" s="1231"/>
      <c r="AR52" s="1231"/>
      <c r="AS52" s="1231"/>
      <c r="AT52" s="1231"/>
      <c r="AU52" s="1231"/>
      <c r="AV52" s="1231"/>
      <c r="AW52" s="1231"/>
      <c r="AX52" s="1231"/>
      <c r="AY52" s="1231"/>
      <c r="AZ52" s="1231"/>
      <c r="BA52" s="1231"/>
      <c r="BB52" s="1231"/>
      <c r="BC52" s="1231"/>
      <c r="BD52" s="1231"/>
      <c r="BE52" s="1231"/>
      <c r="BF52" s="1231"/>
      <c r="BG52" s="1231"/>
      <c r="BH52" s="1231"/>
      <c r="BI52" s="1231"/>
      <c r="BJ52" s="1231"/>
      <c r="BK52" s="1231"/>
      <c r="BL52" s="1231"/>
      <c r="BM52" s="1231"/>
      <c r="BN52" s="1231"/>
      <c r="BO52" s="1231"/>
      <c r="BP52" s="1228"/>
      <c r="BQ52" s="1228"/>
      <c r="BR52" s="1228"/>
      <c r="BS52" s="1228"/>
      <c r="BT52" s="1228"/>
      <c r="BU52" s="1228"/>
      <c r="BV52" s="1228"/>
      <c r="BW52" s="1228"/>
      <c r="BX52" s="1228"/>
      <c r="BY52" s="1228"/>
      <c r="BZ52" s="1228"/>
      <c r="CA52" s="1228"/>
      <c r="CB52" s="1228"/>
      <c r="CC52" s="1228"/>
      <c r="CD52" s="1228"/>
      <c r="CE52" s="1228"/>
      <c r="CF52" s="1228"/>
      <c r="CG52" s="1228"/>
      <c r="CH52" s="1228"/>
      <c r="CI52" s="1228"/>
      <c r="CJ52" s="1228"/>
      <c r="CK52" s="1228"/>
      <c r="CL52" s="1228"/>
      <c r="CM52" s="1228"/>
      <c r="CN52" s="1228"/>
      <c r="CO52" s="1228"/>
      <c r="CP52" s="1228"/>
      <c r="CQ52" s="1228"/>
      <c r="CR52" s="1228"/>
      <c r="CS52" s="1228"/>
      <c r="CT52" s="1228"/>
      <c r="CU52" s="1228"/>
      <c r="CV52" s="1228"/>
      <c r="CW52" s="1228"/>
      <c r="CX52" s="1228"/>
      <c r="CY52" s="1228"/>
      <c r="CZ52" s="1228"/>
      <c r="DA52" s="1228"/>
      <c r="DB52" s="1228"/>
      <c r="DC52" s="1228"/>
    </row>
    <row r="53" spans="1:109" x14ac:dyDescent="0.15">
      <c r="A53" s="358"/>
      <c r="B53" s="247"/>
      <c r="G53" s="1236"/>
      <c r="H53" s="1236"/>
      <c r="I53" s="1234"/>
      <c r="J53" s="1234"/>
      <c r="K53" s="1235"/>
      <c r="L53" s="1235"/>
      <c r="M53" s="1235"/>
      <c r="N53" s="1235"/>
      <c r="AM53" s="359"/>
      <c r="AN53" s="1231"/>
      <c r="AO53" s="1231"/>
      <c r="AP53" s="1231"/>
      <c r="AQ53" s="1231"/>
      <c r="AR53" s="1231"/>
      <c r="AS53" s="1231"/>
      <c r="AT53" s="1231"/>
      <c r="AU53" s="1231"/>
      <c r="AV53" s="1231"/>
      <c r="AW53" s="1231"/>
      <c r="AX53" s="1231"/>
      <c r="AY53" s="1231"/>
      <c r="AZ53" s="1231"/>
      <c r="BA53" s="1231"/>
      <c r="BB53" s="1231" t="s">
        <v>564</v>
      </c>
      <c r="BC53" s="1231"/>
      <c r="BD53" s="1231"/>
      <c r="BE53" s="1231"/>
      <c r="BF53" s="1231"/>
      <c r="BG53" s="1231"/>
      <c r="BH53" s="1231"/>
      <c r="BI53" s="1231"/>
      <c r="BJ53" s="1231"/>
      <c r="BK53" s="1231"/>
      <c r="BL53" s="1231"/>
      <c r="BM53" s="1231"/>
      <c r="BN53" s="1231"/>
      <c r="BO53" s="1231"/>
      <c r="BP53" s="1228">
        <v>66.099999999999994</v>
      </c>
      <c r="BQ53" s="1228"/>
      <c r="BR53" s="1228"/>
      <c r="BS53" s="1228"/>
      <c r="BT53" s="1228"/>
      <c r="BU53" s="1228"/>
      <c r="BV53" s="1228"/>
      <c r="BW53" s="1228"/>
      <c r="BX53" s="1228">
        <v>63.6</v>
      </c>
      <c r="BY53" s="1228"/>
      <c r="BZ53" s="1228"/>
      <c r="CA53" s="1228"/>
      <c r="CB53" s="1228"/>
      <c r="CC53" s="1228"/>
      <c r="CD53" s="1228"/>
      <c r="CE53" s="1228"/>
      <c r="CF53" s="1228">
        <v>64.2</v>
      </c>
      <c r="CG53" s="1228"/>
      <c r="CH53" s="1228"/>
      <c r="CI53" s="1228"/>
      <c r="CJ53" s="1228"/>
      <c r="CK53" s="1228"/>
      <c r="CL53" s="1228"/>
      <c r="CM53" s="1228"/>
      <c r="CN53" s="1228">
        <v>64.7</v>
      </c>
      <c r="CO53" s="1228"/>
      <c r="CP53" s="1228"/>
      <c r="CQ53" s="1228"/>
      <c r="CR53" s="1228"/>
      <c r="CS53" s="1228"/>
      <c r="CT53" s="1228"/>
      <c r="CU53" s="1228"/>
      <c r="CV53" s="1228">
        <v>65.8</v>
      </c>
      <c r="CW53" s="1228"/>
      <c r="CX53" s="1228"/>
      <c r="CY53" s="1228"/>
      <c r="CZ53" s="1228"/>
      <c r="DA53" s="1228"/>
      <c r="DB53" s="1228"/>
      <c r="DC53" s="1228"/>
    </row>
    <row r="54" spans="1:109" x14ac:dyDescent="0.15">
      <c r="A54" s="358"/>
      <c r="B54" s="247"/>
      <c r="G54" s="1236"/>
      <c r="H54" s="1236"/>
      <c r="I54" s="1234"/>
      <c r="J54" s="1234"/>
      <c r="K54" s="1235"/>
      <c r="L54" s="1235"/>
      <c r="M54" s="1235"/>
      <c r="N54" s="1235"/>
      <c r="AM54" s="359"/>
      <c r="AN54" s="1231"/>
      <c r="AO54" s="1231"/>
      <c r="AP54" s="1231"/>
      <c r="AQ54" s="1231"/>
      <c r="AR54" s="1231"/>
      <c r="AS54" s="1231"/>
      <c r="AT54" s="1231"/>
      <c r="AU54" s="1231"/>
      <c r="AV54" s="1231"/>
      <c r="AW54" s="1231"/>
      <c r="AX54" s="1231"/>
      <c r="AY54" s="1231"/>
      <c r="AZ54" s="1231"/>
      <c r="BA54" s="1231"/>
      <c r="BB54" s="1231"/>
      <c r="BC54" s="1231"/>
      <c r="BD54" s="1231"/>
      <c r="BE54" s="1231"/>
      <c r="BF54" s="1231"/>
      <c r="BG54" s="1231"/>
      <c r="BH54" s="1231"/>
      <c r="BI54" s="1231"/>
      <c r="BJ54" s="1231"/>
      <c r="BK54" s="1231"/>
      <c r="BL54" s="1231"/>
      <c r="BM54" s="1231"/>
      <c r="BN54" s="1231"/>
      <c r="BO54" s="1231"/>
      <c r="BP54" s="1228"/>
      <c r="BQ54" s="1228"/>
      <c r="BR54" s="1228"/>
      <c r="BS54" s="1228"/>
      <c r="BT54" s="1228"/>
      <c r="BU54" s="1228"/>
      <c r="BV54" s="1228"/>
      <c r="BW54" s="1228"/>
      <c r="BX54" s="1228"/>
      <c r="BY54" s="1228"/>
      <c r="BZ54" s="1228"/>
      <c r="CA54" s="1228"/>
      <c r="CB54" s="1228"/>
      <c r="CC54" s="1228"/>
      <c r="CD54" s="1228"/>
      <c r="CE54" s="1228"/>
      <c r="CF54" s="1228"/>
      <c r="CG54" s="1228"/>
      <c r="CH54" s="1228"/>
      <c r="CI54" s="1228"/>
      <c r="CJ54" s="1228"/>
      <c r="CK54" s="1228"/>
      <c r="CL54" s="1228"/>
      <c r="CM54" s="1228"/>
      <c r="CN54" s="1228"/>
      <c r="CO54" s="1228"/>
      <c r="CP54" s="1228"/>
      <c r="CQ54" s="1228"/>
      <c r="CR54" s="1228"/>
      <c r="CS54" s="1228"/>
      <c r="CT54" s="1228"/>
      <c r="CU54" s="1228"/>
      <c r="CV54" s="1228"/>
      <c r="CW54" s="1228"/>
      <c r="CX54" s="1228"/>
      <c r="CY54" s="1228"/>
      <c r="CZ54" s="1228"/>
      <c r="DA54" s="1228"/>
      <c r="DB54" s="1228"/>
      <c r="DC54" s="1228"/>
    </row>
    <row r="55" spans="1:109" x14ac:dyDescent="0.15">
      <c r="A55" s="358"/>
      <c r="B55" s="247"/>
      <c r="G55" s="1234"/>
      <c r="H55" s="1234"/>
      <c r="I55" s="1234"/>
      <c r="J55" s="1234"/>
      <c r="K55" s="1235"/>
      <c r="L55" s="1235"/>
      <c r="M55" s="1235"/>
      <c r="N55" s="1235"/>
      <c r="AN55" s="1233" t="s">
        <v>565</v>
      </c>
      <c r="AO55" s="1233"/>
      <c r="AP55" s="1233"/>
      <c r="AQ55" s="1233"/>
      <c r="AR55" s="1233"/>
      <c r="AS55" s="1233"/>
      <c r="AT55" s="1233"/>
      <c r="AU55" s="1233"/>
      <c r="AV55" s="1233"/>
      <c r="AW55" s="1233"/>
      <c r="AX55" s="1233"/>
      <c r="AY55" s="1233"/>
      <c r="AZ55" s="1233"/>
      <c r="BA55" s="1233"/>
      <c r="BB55" s="1231" t="s">
        <v>563</v>
      </c>
      <c r="BC55" s="1231"/>
      <c r="BD55" s="1231"/>
      <c r="BE55" s="1231"/>
      <c r="BF55" s="1231"/>
      <c r="BG55" s="1231"/>
      <c r="BH55" s="1231"/>
      <c r="BI55" s="1231"/>
      <c r="BJ55" s="1231"/>
      <c r="BK55" s="1231"/>
      <c r="BL55" s="1231"/>
      <c r="BM55" s="1231"/>
      <c r="BN55" s="1231"/>
      <c r="BO55" s="1231"/>
      <c r="BP55" s="1228">
        <v>0</v>
      </c>
      <c r="BQ55" s="1228"/>
      <c r="BR55" s="1228"/>
      <c r="BS55" s="1228"/>
      <c r="BT55" s="1228"/>
      <c r="BU55" s="1228"/>
      <c r="BV55" s="1228"/>
      <c r="BW55" s="1228"/>
      <c r="BX55" s="1228">
        <v>0</v>
      </c>
      <c r="BY55" s="1228"/>
      <c r="BZ55" s="1228"/>
      <c r="CA55" s="1228"/>
      <c r="CB55" s="1228"/>
      <c r="CC55" s="1228"/>
      <c r="CD55" s="1228"/>
      <c r="CE55" s="1228"/>
      <c r="CF55" s="1228">
        <v>0</v>
      </c>
      <c r="CG55" s="1228"/>
      <c r="CH55" s="1228"/>
      <c r="CI55" s="1228"/>
      <c r="CJ55" s="1228"/>
      <c r="CK55" s="1228"/>
      <c r="CL55" s="1228"/>
      <c r="CM55" s="1228"/>
      <c r="CN55" s="1228">
        <v>0</v>
      </c>
      <c r="CO55" s="1228"/>
      <c r="CP55" s="1228"/>
      <c r="CQ55" s="1228"/>
      <c r="CR55" s="1228"/>
      <c r="CS55" s="1228"/>
      <c r="CT55" s="1228"/>
      <c r="CU55" s="1228"/>
      <c r="CV55" s="1228">
        <v>0</v>
      </c>
      <c r="CW55" s="1228"/>
      <c r="CX55" s="1228"/>
      <c r="CY55" s="1228"/>
      <c r="CZ55" s="1228"/>
      <c r="DA55" s="1228"/>
      <c r="DB55" s="1228"/>
      <c r="DC55" s="1228"/>
    </row>
    <row r="56" spans="1:109" x14ac:dyDescent="0.15">
      <c r="A56" s="358"/>
      <c r="B56" s="247"/>
      <c r="G56" s="1234"/>
      <c r="H56" s="1234"/>
      <c r="I56" s="1234"/>
      <c r="J56" s="1234"/>
      <c r="K56" s="1235"/>
      <c r="L56" s="1235"/>
      <c r="M56" s="1235"/>
      <c r="N56" s="1235"/>
      <c r="AN56" s="1233"/>
      <c r="AO56" s="1233"/>
      <c r="AP56" s="1233"/>
      <c r="AQ56" s="1233"/>
      <c r="AR56" s="1233"/>
      <c r="AS56" s="1233"/>
      <c r="AT56" s="1233"/>
      <c r="AU56" s="1233"/>
      <c r="AV56" s="1233"/>
      <c r="AW56" s="1233"/>
      <c r="AX56" s="1233"/>
      <c r="AY56" s="1233"/>
      <c r="AZ56" s="1233"/>
      <c r="BA56" s="1233"/>
      <c r="BB56" s="1231"/>
      <c r="BC56" s="1231"/>
      <c r="BD56" s="1231"/>
      <c r="BE56" s="1231"/>
      <c r="BF56" s="1231"/>
      <c r="BG56" s="1231"/>
      <c r="BH56" s="1231"/>
      <c r="BI56" s="1231"/>
      <c r="BJ56" s="1231"/>
      <c r="BK56" s="1231"/>
      <c r="BL56" s="1231"/>
      <c r="BM56" s="1231"/>
      <c r="BN56" s="1231"/>
      <c r="BO56" s="1231"/>
      <c r="BP56" s="1228"/>
      <c r="BQ56" s="1228"/>
      <c r="BR56" s="1228"/>
      <c r="BS56" s="1228"/>
      <c r="BT56" s="1228"/>
      <c r="BU56" s="1228"/>
      <c r="BV56" s="1228"/>
      <c r="BW56" s="1228"/>
      <c r="BX56" s="1228"/>
      <c r="BY56" s="1228"/>
      <c r="BZ56" s="1228"/>
      <c r="CA56" s="1228"/>
      <c r="CB56" s="1228"/>
      <c r="CC56" s="1228"/>
      <c r="CD56" s="1228"/>
      <c r="CE56" s="1228"/>
      <c r="CF56" s="1228"/>
      <c r="CG56" s="1228"/>
      <c r="CH56" s="1228"/>
      <c r="CI56" s="1228"/>
      <c r="CJ56" s="1228"/>
      <c r="CK56" s="1228"/>
      <c r="CL56" s="1228"/>
      <c r="CM56" s="1228"/>
      <c r="CN56" s="1228"/>
      <c r="CO56" s="1228"/>
      <c r="CP56" s="1228"/>
      <c r="CQ56" s="1228"/>
      <c r="CR56" s="1228"/>
      <c r="CS56" s="1228"/>
      <c r="CT56" s="1228"/>
      <c r="CU56" s="1228"/>
      <c r="CV56" s="1228"/>
      <c r="CW56" s="1228"/>
      <c r="CX56" s="1228"/>
      <c r="CY56" s="1228"/>
      <c r="CZ56" s="1228"/>
      <c r="DA56" s="1228"/>
      <c r="DB56" s="1228"/>
      <c r="DC56" s="1228"/>
    </row>
    <row r="57" spans="1:109" s="358" customFormat="1" x14ac:dyDescent="0.15">
      <c r="B57" s="362"/>
      <c r="G57" s="1234"/>
      <c r="H57" s="1234"/>
      <c r="I57" s="1229"/>
      <c r="J57" s="1229"/>
      <c r="K57" s="1235"/>
      <c r="L57" s="1235"/>
      <c r="M57" s="1235"/>
      <c r="N57" s="1235"/>
      <c r="AM57" s="243"/>
      <c r="AN57" s="1233"/>
      <c r="AO57" s="1233"/>
      <c r="AP57" s="1233"/>
      <c r="AQ57" s="1233"/>
      <c r="AR57" s="1233"/>
      <c r="AS57" s="1233"/>
      <c r="AT57" s="1233"/>
      <c r="AU57" s="1233"/>
      <c r="AV57" s="1233"/>
      <c r="AW57" s="1233"/>
      <c r="AX57" s="1233"/>
      <c r="AY57" s="1233"/>
      <c r="AZ57" s="1233"/>
      <c r="BA57" s="1233"/>
      <c r="BB57" s="1231" t="s">
        <v>564</v>
      </c>
      <c r="BC57" s="1231"/>
      <c r="BD57" s="1231"/>
      <c r="BE57" s="1231"/>
      <c r="BF57" s="1231"/>
      <c r="BG57" s="1231"/>
      <c r="BH57" s="1231"/>
      <c r="BI57" s="1231"/>
      <c r="BJ57" s="1231"/>
      <c r="BK57" s="1231"/>
      <c r="BL57" s="1231"/>
      <c r="BM57" s="1231"/>
      <c r="BN57" s="1231"/>
      <c r="BO57" s="1231"/>
      <c r="BP57" s="1228">
        <v>61</v>
      </c>
      <c r="BQ57" s="1228"/>
      <c r="BR57" s="1228"/>
      <c r="BS57" s="1228"/>
      <c r="BT57" s="1228"/>
      <c r="BU57" s="1228"/>
      <c r="BV57" s="1228"/>
      <c r="BW57" s="1228"/>
      <c r="BX57" s="1228">
        <v>62.2</v>
      </c>
      <c r="BY57" s="1228"/>
      <c r="BZ57" s="1228"/>
      <c r="CA57" s="1228"/>
      <c r="CB57" s="1228"/>
      <c r="CC57" s="1228"/>
      <c r="CD57" s="1228"/>
      <c r="CE57" s="1228"/>
      <c r="CF57" s="1228">
        <v>63.6</v>
      </c>
      <c r="CG57" s="1228"/>
      <c r="CH57" s="1228"/>
      <c r="CI57" s="1228"/>
      <c r="CJ57" s="1228"/>
      <c r="CK57" s="1228"/>
      <c r="CL57" s="1228"/>
      <c r="CM57" s="1228"/>
      <c r="CN57" s="1228">
        <v>65.900000000000006</v>
      </c>
      <c r="CO57" s="1228"/>
      <c r="CP57" s="1228"/>
      <c r="CQ57" s="1228"/>
      <c r="CR57" s="1228"/>
      <c r="CS57" s="1228"/>
      <c r="CT57" s="1228"/>
      <c r="CU57" s="1228"/>
      <c r="CV57" s="1228">
        <v>66.599999999999994</v>
      </c>
      <c r="CW57" s="1228"/>
      <c r="CX57" s="1228"/>
      <c r="CY57" s="1228"/>
      <c r="CZ57" s="1228"/>
      <c r="DA57" s="1228"/>
      <c r="DB57" s="1228"/>
      <c r="DC57" s="1228"/>
      <c r="DD57" s="363"/>
      <c r="DE57" s="362"/>
    </row>
    <row r="58" spans="1:109" s="358" customFormat="1" x14ac:dyDescent="0.15">
      <c r="A58" s="243"/>
      <c r="B58" s="362"/>
      <c r="G58" s="1234"/>
      <c r="H58" s="1234"/>
      <c r="I58" s="1229"/>
      <c r="J58" s="1229"/>
      <c r="K58" s="1235"/>
      <c r="L58" s="1235"/>
      <c r="M58" s="1235"/>
      <c r="N58" s="1235"/>
      <c r="AM58" s="243"/>
      <c r="AN58" s="1233"/>
      <c r="AO58" s="1233"/>
      <c r="AP58" s="1233"/>
      <c r="AQ58" s="1233"/>
      <c r="AR58" s="1233"/>
      <c r="AS58" s="1233"/>
      <c r="AT58" s="1233"/>
      <c r="AU58" s="1233"/>
      <c r="AV58" s="1233"/>
      <c r="AW58" s="1233"/>
      <c r="AX58" s="1233"/>
      <c r="AY58" s="1233"/>
      <c r="AZ58" s="1233"/>
      <c r="BA58" s="1233"/>
      <c r="BB58" s="1231"/>
      <c r="BC58" s="1231"/>
      <c r="BD58" s="1231"/>
      <c r="BE58" s="1231"/>
      <c r="BF58" s="1231"/>
      <c r="BG58" s="1231"/>
      <c r="BH58" s="1231"/>
      <c r="BI58" s="1231"/>
      <c r="BJ58" s="1231"/>
      <c r="BK58" s="1231"/>
      <c r="BL58" s="1231"/>
      <c r="BM58" s="1231"/>
      <c r="BN58" s="1231"/>
      <c r="BO58" s="1231"/>
      <c r="BP58" s="1228"/>
      <c r="BQ58" s="1228"/>
      <c r="BR58" s="1228"/>
      <c r="BS58" s="1228"/>
      <c r="BT58" s="1228"/>
      <c r="BU58" s="1228"/>
      <c r="BV58" s="1228"/>
      <c r="BW58" s="1228"/>
      <c r="BX58" s="1228"/>
      <c r="BY58" s="1228"/>
      <c r="BZ58" s="1228"/>
      <c r="CA58" s="1228"/>
      <c r="CB58" s="1228"/>
      <c r="CC58" s="1228"/>
      <c r="CD58" s="1228"/>
      <c r="CE58" s="1228"/>
      <c r="CF58" s="1228"/>
      <c r="CG58" s="1228"/>
      <c r="CH58" s="1228"/>
      <c r="CI58" s="1228"/>
      <c r="CJ58" s="1228"/>
      <c r="CK58" s="1228"/>
      <c r="CL58" s="1228"/>
      <c r="CM58" s="1228"/>
      <c r="CN58" s="1228"/>
      <c r="CO58" s="1228"/>
      <c r="CP58" s="1228"/>
      <c r="CQ58" s="1228"/>
      <c r="CR58" s="1228"/>
      <c r="CS58" s="1228"/>
      <c r="CT58" s="1228"/>
      <c r="CU58" s="1228"/>
      <c r="CV58" s="1228"/>
      <c r="CW58" s="1228"/>
      <c r="CX58" s="1228"/>
      <c r="CY58" s="1228"/>
      <c r="CZ58" s="1228"/>
      <c r="DA58" s="1228"/>
      <c r="DB58" s="1228"/>
      <c r="DC58" s="1228"/>
      <c r="DD58" s="363"/>
      <c r="DE58" s="362"/>
    </row>
    <row r="59" spans="1:109" s="358" customFormat="1" x14ac:dyDescent="0.15">
      <c r="A59" s="24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4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4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43"/>
    </row>
    <row r="63" spans="1:109" ht="17.25" x14ac:dyDescent="0.15">
      <c r="B63" s="300" t="s">
        <v>566</v>
      </c>
    </row>
    <row r="64" spans="1:109" x14ac:dyDescent="0.15">
      <c r="B64" s="247"/>
      <c r="G64" s="357"/>
      <c r="I64" s="369"/>
      <c r="J64" s="369"/>
      <c r="K64" s="369"/>
      <c r="L64" s="369"/>
      <c r="M64" s="369"/>
      <c r="N64" s="370"/>
      <c r="AM64" s="357"/>
      <c r="AN64" s="357" t="s">
        <v>559</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47"/>
      <c r="AN65" s="1240" t="s">
        <v>567</v>
      </c>
      <c r="AO65" s="1241"/>
      <c r="AP65" s="1241"/>
      <c r="AQ65" s="1241"/>
      <c r="AR65" s="1241"/>
      <c r="AS65" s="1241"/>
      <c r="AT65" s="1241"/>
      <c r="AU65" s="1241"/>
      <c r="AV65" s="1241"/>
      <c r="AW65" s="1241"/>
      <c r="AX65" s="1241"/>
      <c r="AY65" s="1241"/>
      <c r="AZ65" s="1241"/>
      <c r="BA65" s="1241"/>
      <c r="BB65" s="1241"/>
      <c r="BC65" s="1241"/>
      <c r="BD65" s="1241"/>
      <c r="BE65" s="1241"/>
      <c r="BF65" s="1241"/>
      <c r="BG65" s="1241"/>
      <c r="BH65" s="1241"/>
      <c r="BI65" s="1241"/>
      <c r="BJ65" s="1241"/>
      <c r="BK65" s="1241"/>
      <c r="BL65" s="1241"/>
      <c r="BM65" s="1241"/>
      <c r="BN65" s="1241"/>
      <c r="BO65" s="1241"/>
      <c r="BP65" s="1241"/>
      <c r="BQ65" s="1241"/>
      <c r="BR65" s="1241"/>
      <c r="BS65" s="1241"/>
      <c r="BT65" s="1241"/>
      <c r="BU65" s="1241"/>
      <c r="BV65" s="1241"/>
      <c r="BW65" s="1241"/>
      <c r="BX65" s="1241"/>
      <c r="BY65" s="1241"/>
      <c r="BZ65" s="1241"/>
      <c r="CA65" s="1241"/>
      <c r="CB65" s="1241"/>
      <c r="CC65" s="1241"/>
      <c r="CD65" s="1241"/>
      <c r="CE65" s="1241"/>
      <c r="CF65" s="1241"/>
      <c r="CG65" s="1241"/>
      <c r="CH65" s="1241"/>
      <c r="CI65" s="1241"/>
      <c r="CJ65" s="1241"/>
      <c r="CK65" s="1241"/>
      <c r="CL65" s="1241"/>
      <c r="CM65" s="1241"/>
      <c r="CN65" s="1241"/>
      <c r="CO65" s="1241"/>
      <c r="CP65" s="1241"/>
      <c r="CQ65" s="1241"/>
      <c r="CR65" s="1241"/>
      <c r="CS65" s="1241"/>
      <c r="CT65" s="1241"/>
      <c r="CU65" s="1241"/>
      <c r="CV65" s="1241"/>
      <c r="CW65" s="1241"/>
      <c r="CX65" s="1241"/>
      <c r="CY65" s="1241"/>
      <c r="CZ65" s="1241"/>
      <c r="DA65" s="1241"/>
      <c r="DB65" s="1241"/>
      <c r="DC65" s="1242"/>
    </row>
    <row r="66" spans="2:107" x14ac:dyDescent="0.15">
      <c r="B66" s="247"/>
      <c r="AN66" s="1243"/>
      <c r="AO66" s="1244"/>
      <c r="AP66" s="1244"/>
      <c r="AQ66" s="1244"/>
      <c r="AR66" s="1244"/>
      <c r="AS66" s="1244"/>
      <c r="AT66" s="1244"/>
      <c r="AU66" s="1244"/>
      <c r="AV66" s="1244"/>
      <c r="AW66" s="1244"/>
      <c r="AX66" s="1244"/>
      <c r="AY66" s="1244"/>
      <c r="AZ66" s="1244"/>
      <c r="BA66" s="1244"/>
      <c r="BB66" s="1244"/>
      <c r="BC66" s="1244"/>
      <c r="BD66" s="1244"/>
      <c r="BE66" s="1244"/>
      <c r="BF66" s="1244"/>
      <c r="BG66" s="1244"/>
      <c r="BH66" s="1244"/>
      <c r="BI66" s="1244"/>
      <c r="BJ66" s="1244"/>
      <c r="BK66" s="1244"/>
      <c r="BL66" s="1244"/>
      <c r="BM66" s="1244"/>
      <c r="BN66" s="1244"/>
      <c r="BO66" s="1244"/>
      <c r="BP66" s="1244"/>
      <c r="BQ66" s="1244"/>
      <c r="BR66" s="1244"/>
      <c r="BS66" s="1244"/>
      <c r="BT66" s="1244"/>
      <c r="BU66" s="1244"/>
      <c r="BV66" s="1244"/>
      <c r="BW66" s="1244"/>
      <c r="BX66" s="1244"/>
      <c r="BY66" s="1244"/>
      <c r="BZ66" s="1244"/>
      <c r="CA66" s="1244"/>
      <c r="CB66" s="1244"/>
      <c r="CC66" s="1244"/>
      <c r="CD66" s="1244"/>
      <c r="CE66" s="1244"/>
      <c r="CF66" s="1244"/>
      <c r="CG66" s="1244"/>
      <c r="CH66" s="1244"/>
      <c r="CI66" s="1244"/>
      <c r="CJ66" s="1244"/>
      <c r="CK66" s="1244"/>
      <c r="CL66" s="1244"/>
      <c r="CM66" s="1244"/>
      <c r="CN66" s="1244"/>
      <c r="CO66" s="1244"/>
      <c r="CP66" s="1244"/>
      <c r="CQ66" s="1244"/>
      <c r="CR66" s="1244"/>
      <c r="CS66" s="1244"/>
      <c r="CT66" s="1244"/>
      <c r="CU66" s="1244"/>
      <c r="CV66" s="1244"/>
      <c r="CW66" s="1244"/>
      <c r="CX66" s="1244"/>
      <c r="CY66" s="1244"/>
      <c r="CZ66" s="1244"/>
      <c r="DA66" s="1244"/>
      <c r="DB66" s="1244"/>
      <c r="DC66" s="1245"/>
    </row>
    <row r="67" spans="2:107" x14ac:dyDescent="0.15">
      <c r="B67" s="247"/>
      <c r="AN67" s="1243"/>
      <c r="AO67" s="1244"/>
      <c r="AP67" s="1244"/>
      <c r="AQ67" s="1244"/>
      <c r="AR67" s="1244"/>
      <c r="AS67" s="1244"/>
      <c r="AT67" s="1244"/>
      <c r="AU67" s="1244"/>
      <c r="AV67" s="1244"/>
      <c r="AW67" s="1244"/>
      <c r="AX67" s="1244"/>
      <c r="AY67" s="1244"/>
      <c r="AZ67" s="1244"/>
      <c r="BA67" s="1244"/>
      <c r="BB67" s="1244"/>
      <c r="BC67" s="1244"/>
      <c r="BD67" s="1244"/>
      <c r="BE67" s="1244"/>
      <c r="BF67" s="1244"/>
      <c r="BG67" s="1244"/>
      <c r="BH67" s="1244"/>
      <c r="BI67" s="1244"/>
      <c r="BJ67" s="1244"/>
      <c r="BK67" s="1244"/>
      <c r="BL67" s="1244"/>
      <c r="BM67" s="1244"/>
      <c r="BN67" s="1244"/>
      <c r="BO67" s="1244"/>
      <c r="BP67" s="1244"/>
      <c r="BQ67" s="1244"/>
      <c r="BR67" s="1244"/>
      <c r="BS67" s="1244"/>
      <c r="BT67" s="1244"/>
      <c r="BU67" s="1244"/>
      <c r="BV67" s="1244"/>
      <c r="BW67" s="1244"/>
      <c r="BX67" s="1244"/>
      <c r="BY67" s="1244"/>
      <c r="BZ67" s="1244"/>
      <c r="CA67" s="1244"/>
      <c r="CB67" s="1244"/>
      <c r="CC67" s="1244"/>
      <c r="CD67" s="1244"/>
      <c r="CE67" s="1244"/>
      <c r="CF67" s="1244"/>
      <c r="CG67" s="1244"/>
      <c r="CH67" s="1244"/>
      <c r="CI67" s="1244"/>
      <c r="CJ67" s="1244"/>
      <c r="CK67" s="1244"/>
      <c r="CL67" s="1244"/>
      <c r="CM67" s="1244"/>
      <c r="CN67" s="1244"/>
      <c r="CO67" s="1244"/>
      <c r="CP67" s="1244"/>
      <c r="CQ67" s="1244"/>
      <c r="CR67" s="1244"/>
      <c r="CS67" s="1244"/>
      <c r="CT67" s="1244"/>
      <c r="CU67" s="1244"/>
      <c r="CV67" s="1244"/>
      <c r="CW67" s="1244"/>
      <c r="CX67" s="1244"/>
      <c r="CY67" s="1244"/>
      <c r="CZ67" s="1244"/>
      <c r="DA67" s="1244"/>
      <c r="DB67" s="1244"/>
      <c r="DC67" s="1245"/>
    </row>
    <row r="68" spans="2:107" x14ac:dyDescent="0.15">
      <c r="B68" s="247"/>
      <c r="AN68" s="1243"/>
      <c r="AO68" s="1244"/>
      <c r="AP68" s="1244"/>
      <c r="AQ68" s="1244"/>
      <c r="AR68" s="1244"/>
      <c r="AS68" s="1244"/>
      <c r="AT68" s="1244"/>
      <c r="AU68" s="1244"/>
      <c r="AV68" s="1244"/>
      <c r="AW68" s="1244"/>
      <c r="AX68" s="1244"/>
      <c r="AY68" s="1244"/>
      <c r="AZ68" s="1244"/>
      <c r="BA68" s="1244"/>
      <c r="BB68" s="1244"/>
      <c r="BC68" s="1244"/>
      <c r="BD68" s="1244"/>
      <c r="BE68" s="1244"/>
      <c r="BF68" s="1244"/>
      <c r="BG68" s="1244"/>
      <c r="BH68" s="1244"/>
      <c r="BI68" s="1244"/>
      <c r="BJ68" s="1244"/>
      <c r="BK68" s="1244"/>
      <c r="BL68" s="1244"/>
      <c r="BM68" s="1244"/>
      <c r="BN68" s="1244"/>
      <c r="BO68" s="1244"/>
      <c r="BP68" s="1244"/>
      <c r="BQ68" s="1244"/>
      <c r="BR68" s="1244"/>
      <c r="BS68" s="1244"/>
      <c r="BT68" s="1244"/>
      <c r="BU68" s="1244"/>
      <c r="BV68" s="1244"/>
      <c r="BW68" s="1244"/>
      <c r="BX68" s="1244"/>
      <c r="BY68" s="1244"/>
      <c r="BZ68" s="1244"/>
      <c r="CA68" s="1244"/>
      <c r="CB68" s="1244"/>
      <c r="CC68" s="1244"/>
      <c r="CD68" s="1244"/>
      <c r="CE68" s="1244"/>
      <c r="CF68" s="1244"/>
      <c r="CG68" s="1244"/>
      <c r="CH68" s="1244"/>
      <c r="CI68" s="1244"/>
      <c r="CJ68" s="1244"/>
      <c r="CK68" s="1244"/>
      <c r="CL68" s="1244"/>
      <c r="CM68" s="1244"/>
      <c r="CN68" s="1244"/>
      <c r="CO68" s="1244"/>
      <c r="CP68" s="1244"/>
      <c r="CQ68" s="1244"/>
      <c r="CR68" s="1244"/>
      <c r="CS68" s="1244"/>
      <c r="CT68" s="1244"/>
      <c r="CU68" s="1244"/>
      <c r="CV68" s="1244"/>
      <c r="CW68" s="1244"/>
      <c r="CX68" s="1244"/>
      <c r="CY68" s="1244"/>
      <c r="CZ68" s="1244"/>
      <c r="DA68" s="1244"/>
      <c r="DB68" s="1244"/>
      <c r="DC68" s="1245"/>
    </row>
    <row r="69" spans="2:107" x14ac:dyDescent="0.15">
      <c r="B69" s="247"/>
      <c r="AN69" s="1246"/>
      <c r="AO69" s="1247"/>
      <c r="AP69" s="1247"/>
      <c r="AQ69" s="1247"/>
      <c r="AR69" s="1247"/>
      <c r="AS69" s="1247"/>
      <c r="AT69" s="1247"/>
      <c r="AU69" s="1247"/>
      <c r="AV69" s="1247"/>
      <c r="AW69" s="1247"/>
      <c r="AX69" s="1247"/>
      <c r="AY69" s="1247"/>
      <c r="AZ69" s="1247"/>
      <c r="BA69" s="1247"/>
      <c r="BB69" s="1247"/>
      <c r="BC69" s="1247"/>
      <c r="BD69" s="1247"/>
      <c r="BE69" s="1247"/>
      <c r="BF69" s="1247"/>
      <c r="BG69" s="1247"/>
      <c r="BH69" s="1247"/>
      <c r="BI69" s="1247"/>
      <c r="BJ69" s="1247"/>
      <c r="BK69" s="1247"/>
      <c r="BL69" s="1247"/>
      <c r="BM69" s="1247"/>
      <c r="BN69" s="1247"/>
      <c r="BO69" s="1247"/>
      <c r="BP69" s="1247"/>
      <c r="BQ69" s="1247"/>
      <c r="BR69" s="1247"/>
      <c r="BS69" s="1247"/>
      <c r="BT69" s="1247"/>
      <c r="BU69" s="1247"/>
      <c r="BV69" s="1247"/>
      <c r="BW69" s="1247"/>
      <c r="BX69" s="1247"/>
      <c r="BY69" s="1247"/>
      <c r="BZ69" s="1247"/>
      <c r="CA69" s="1247"/>
      <c r="CB69" s="1247"/>
      <c r="CC69" s="1247"/>
      <c r="CD69" s="1247"/>
      <c r="CE69" s="1247"/>
      <c r="CF69" s="1247"/>
      <c r="CG69" s="1247"/>
      <c r="CH69" s="1247"/>
      <c r="CI69" s="1247"/>
      <c r="CJ69" s="1247"/>
      <c r="CK69" s="1247"/>
      <c r="CL69" s="1247"/>
      <c r="CM69" s="1247"/>
      <c r="CN69" s="1247"/>
      <c r="CO69" s="1247"/>
      <c r="CP69" s="1247"/>
      <c r="CQ69" s="1247"/>
      <c r="CR69" s="1247"/>
      <c r="CS69" s="1247"/>
      <c r="CT69" s="1247"/>
      <c r="CU69" s="1247"/>
      <c r="CV69" s="1247"/>
      <c r="CW69" s="1247"/>
      <c r="CX69" s="1247"/>
      <c r="CY69" s="1247"/>
      <c r="CZ69" s="1247"/>
      <c r="DA69" s="1247"/>
      <c r="DB69" s="1247"/>
      <c r="DC69" s="1248"/>
    </row>
    <row r="70" spans="2:107" x14ac:dyDescent="0.15">
      <c r="B70" s="24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47"/>
      <c r="G71" s="374"/>
      <c r="I71" s="375"/>
      <c r="J71" s="372"/>
      <c r="K71" s="372"/>
      <c r="L71" s="373"/>
      <c r="M71" s="372"/>
      <c r="N71" s="373"/>
      <c r="AM71" s="374"/>
      <c r="AN71" s="243" t="s">
        <v>561</v>
      </c>
    </row>
    <row r="72" spans="2:107" x14ac:dyDescent="0.15">
      <c r="B72" s="247"/>
      <c r="G72" s="1234"/>
      <c r="H72" s="1234"/>
      <c r="I72" s="1234"/>
      <c r="J72" s="1234"/>
      <c r="K72" s="360"/>
      <c r="L72" s="360"/>
      <c r="M72" s="361"/>
      <c r="N72" s="361"/>
      <c r="AN72" s="1237"/>
      <c r="AO72" s="1238"/>
      <c r="AP72" s="1238"/>
      <c r="AQ72" s="1238"/>
      <c r="AR72" s="1238"/>
      <c r="AS72" s="1238"/>
      <c r="AT72" s="1238"/>
      <c r="AU72" s="1238"/>
      <c r="AV72" s="1238"/>
      <c r="AW72" s="1238"/>
      <c r="AX72" s="1238"/>
      <c r="AY72" s="1238"/>
      <c r="AZ72" s="1238"/>
      <c r="BA72" s="1238"/>
      <c r="BB72" s="1238"/>
      <c r="BC72" s="1238"/>
      <c r="BD72" s="1238"/>
      <c r="BE72" s="1238"/>
      <c r="BF72" s="1238"/>
      <c r="BG72" s="1238"/>
      <c r="BH72" s="1238"/>
      <c r="BI72" s="1238"/>
      <c r="BJ72" s="1238"/>
      <c r="BK72" s="1238"/>
      <c r="BL72" s="1238"/>
      <c r="BM72" s="1238"/>
      <c r="BN72" s="1238"/>
      <c r="BO72" s="1239"/>
      <c r="BP72" s="1233" t="s">
        <v>523</v>
      </c>
      <c r="BQ72" s="1233"/>
      <c r="BR72" s="1233"/>
      <c r="BS72" s="1233"/>
      <c r="BT72" s="1233"/>
      <c r="BU72" s="1233"/>
      <c r="BV72" s="1233"/>
      <c r="BW72" s="1233"/>
      <c r="BX72" s="1233" t="s">
        <v>524</v>
      </c>
      <c r="BY72" s="1233"/>
      <c r="BZ72" s="1233"/>
      <c r="CA72" s="1233"/>
      <c r="CB72" s="1233"/>
      <c r="CC72" s="1233"/>
      <c r="CD72" s="1233"/>
      <c r="CE72" s="1233"/>
      <c r="CF72" s="1233" t="s">
        <v>525</v>
      </c>
      <c r="CG72" s="1233"/>
      <c r="CH72" s="1233"/>
      <c r="CI72" s="1233"/>
      <c r="CJ72" s="1233"/>
      <c r="CK72" s="1233"/>
      <c r="CL72" s="1233"/>
      <c r="CM72" s="1233"/>
      <c r="CN72" s="1233" t="s">
        <v>526</v>
      </c>
      <c r="CO72" s="1233"/>
      <c r="CP72" s="1233"/>
      <c r="CQ72" s="1233"/>
      <c r="CR72" s="1233"/>
      <c r="CS72" s="1233"/>
      <c r="CT72" s="1233"/>
      <c r="CU72" s="1233"/>
      <c r="CV72" s="1233" t="s">
        <v>527</v>
      </c>
      <c r="CW72" s="1233"/>
      <c r="CX72" s="1233"/>
      <c r="CY72" s="1233"/>
      <c r="CZ72" s="1233"/>
      <c r="DA72" s="1233"/>
      <c r="DB72" s="1233"/>
      <c r="DC72" s="1233"/>
    </row>
    <row r="73" spans="2:107" x14ac:dyDescent="0.15">
      <c r="B73" s="247"/>
      <c r="G73" s="1236"/>
      <c r="H73" s="1236"/>
      <c r="I73" s="1236"/>
      <c r="J73" s="1236"/>
      <c r="K73" s="1232"/>
      <c r="L73" s="1232"/>
      <c r="M73" s="1232"/>
      <c r="N73" s="1232"/>
      <c r="AM73" s="359"/>
      <c r="AN73" s="1231" t="s">
        <v>562</v>
      </c>
      <c r="AO73" s="1231"/>
      <c r="AP73" s="1231"/>
      <c r="AQ73" s="1231"/>
      <c r="AR73" s="1231"/>
      <c r="AS73" s="1231"/>
      <c r="AT73" s="1231"/>
      <c r="AU73" s="1231"/>
      <c r="AV73" s="1231"/>
      <c r="AW73" s="1231"/>
      <c r="AX73" s="1231"/>
      <c r="AY73" s="1231"/>
      <c r="AZ73" s="1231"/>
      <c r="BA73" s="1231"/>
      <c r="BB73" s="1231" t="s">
        <v>563</v>
      </c>
      <c r="BC73" s="1231"/>
      <c r="BD73" s="1231"/>
      <c r="BE73" s="1231"/>
      <c r="BF73" s="1231"/>
      <c r="BG73" s="1231"/>
      <c r="BH73" s="1231"/>
      <c r="BI73" s="1231"/>
      <c r="BJ73" s="1231"/>
      <c r="BK73" s="1231"/>
      <c r="BL73" s="1231"/>
      <c r="BM73" s="1231"/>
      <c r="BN73" s="1231"/>
      <c r="BO73" s="1231"/>
      <c r="BP73" s="1228"/>
      <c r="BQ73" s="1228"/>
      <c r="BR73" s="1228"/>
      <c r="BS73" s="1228"/>
      <c r="BT73" s="1228"/>
      <c r="BU73" s="1228"/>
      <c r="BV73" s="1228"/>
      <c r="BW73" s="1228"/>
      <c r="BX73" s="1228"/>
      <c r="BY73" s="1228"/>
      <c r="BZ73" s="1228"/>
      <c r="CA73" s="1228"/>
      <c r="CB73" s="1228"/>
      <c r="CC73" s="1228"/>
      <c r="CD73" s="1228"/>
      <c r="CE73" s="1228"/>
      <c r="CF73" s="1228"/>
      <c r="CG73" s="1228"/>
      <c r="CH73" s="1228"/>
      <c r="CI73" s="1228"/>
      <c r="CJ73" s="1228"/>
      <c r="CK73" s="1228"/>
      <c r="CL73" s="1228"/>
      <c r="CM73" s="1228"/>
      <c r="CN73" s="1228"/>
      <c r="CO73" s="1228"/>
      <c r="CP73" s="1228"/>
      <c r="CQ73" s="1228"/>
      <c r="CR73" s="1228"/>
      <c r="CS73" s="1228"/>
      <c r="CT73" s="1228"/>
      <c r="CU73" s="1228"/>
      <c r="CV73" s="1228"/>
      <c r="CW73" s="1228"/>
      <c r="CX73" s="1228"/>
      <c r="CY73" s="1228"/>
      <c r="CZ73" s="1228"/>
      <c r="DA73" s="1228"/>
      <c r="DB73" s="1228"/>
      <c r="DC73" s="1228"/>
    </row>
    <row r="74" spans="2:107" x14ac:dyDescent="0.15">
      <c r="B74" s="247"/>
      <c r="G74" s="1236"/>
      <c r="H74" s="1236"/>
      <c r="I74" s="1236"/>
      <c r="J74" s="1236"/>
      <c r="K74" s="1232"/>
      <c r="L74" s="1232"/>
      <c r="M74" s="1232"/>
      <c r="N74" s="1232"/>
      <c r="AM74" s="359"/>
      <c r="AN74" s="1231"/>
      <c r="AO74" s="1231"/>
      <c r="AP74" s="1231"/>
      <c r="AQ74" s="1231"/>
      <c r="AR74" s="1231"/>
      <c r="AS74" s="1231"/>
      <c r="AT74" s="1231"/>
      <c r="AU74" s="1231"/>
      <c r="AV74" s="1231"/>
      <c r="AW74" s="1231"/>
      <c r="AX74" s="1231"/>
      <c r="AY74" s="1231"/>
      <c r="AZ74" s="1231"/>
      <c r="BA74" s="1231"/>
      <c r="BB74" s="1231"/>
      <c r="BC74" s="1231"/>
      <c r="BD74" s="1231"/>
      <c r="BE74" s="1231"/>
      <c r="BF74" s="1231"/>
      <c r="BG74" s="1231"/>
      <c r="BH74" s="1231"/>
      <c r="BI74" s="1231"/>
      <c r="BJ74" s="1231"/>
      <c r="BK74" s="1231"/>
      <c r="BL74" s="1231"/>
      <c r="BM74" s="1231"/>
      <c r="BN74" s="1231"/>
      <c r="BO74" s="1231"/>
      <c r="BP74" s="1228"/>
      <c r="BQ74" s="1228"/>
      <c r="BR74" s="1228"/>
      <c r="BS74" s="1228"/>
      <c r="BT74" s="1228"/>
      <c r="BU74" s="1228"/>
      <c r="BV74" s="1228"/>
      <c r="BW74" s="1228"/>
      <c r="BX74" s="1228"/>
      <c r="BY74" s="1228"/>
      <c r="BZ74" s="1228"/>
      <c r="CA74" s="1228"/>
      <c r="CB74" s="1228"/>
      <c r="CC74" s="1228"/>
      <c r="CD74" s="1228"/>
      <c r="CE74" s="1228"/>
      <c r="CF74" s="1228"/>
      <c r="CG74" s="1228"/>
      <c r="CH74" s="1228"/>
      <c r="CI74" s="1228"/>
      <c r="CJ74" s="1228"/>
      <c r="CK74" s="1228"/>
      <c r="CL74" s="1228"/>
      <c r="CM74" s="1228"/>
      <c r="CN74" s="1228"/>
      <c r="CO74" s="1228"/>
      <c r="CP74" s="1228"/>
      <c r="CQ74" s="1228"/>
      <c r="CR74" s="1228"/>
      <c r="CS74" s="1228"/>
      <c r="CT74" s="1228"/>
      <c r="CU74" s="1228"/>
      <c r="CV74" s="1228"/>
      <c r="CW74" s="1228"/>
      <c r="CX74" s="1228"/>
      <c r="CY74" s="1228"/>
      <c r="CZ74" s="1228"/>
      <c r="DA74" s="1228"/>
      <c r="DB74" s="1228"/>
      <c r="DC74" s="1228"/>
    </row>
    <row r="75" spans="2:107" x14ac:dyDescent="0.15">
      <c r="B75" s="247"/>
      <c r="G75" s="1236"/>
      <c r="H75" s="1236"/>
      <c r="I75" s="1234"/>
      <c r="J75" s="1234"/>
      <c r="K75" s="1235"/>
      <c r="L75" s="1235"/>
      <c r="M75" s="1235"/>
      <c r="N75" s="1235"/>
      <c r="AM75" s="359"/>
      <c r="AN75" s="1231"/>
      <c r="AO75" s="1231"/>
      <c r="AP75" s="1231"/>
      <c r="AQ75" s="1231"/>
      <c r="AR75" s="1231"/>
      <c r="AS75" s="1231"/>
      <c r="AT75" s="1231"/>
      <c r="AU75" s="1231"/>
      <c r="AV75" s="1231"/>
      <c r="AW75" s="1231"/>
      <c r="AX75" s="1231"/>
      <c r="AY75" s="1231"/>
      <c r="AZ75" s="1231"/>
      <c r="BA75" s="1231"/>
      <c r="BB75" s="1231" t="s">
        <v>568</v>
      </c>
      <c r="BC75" s="1231"/>
      <c r="BD75" s="1231"/>
      <c r="BE75" s="1231"/>
      <c r="BF75" s="1231"/>
      <c r="BG75" s="1231"/>
      <c r="BH75" s="1231"/>
      <c r="BI75" s="1231"/>
      <c r="BJ75" s="1231"/>
      <c r="BK75" s="1231"/>
      <c r="BL75" s="1231"/>
      <c r="BM75" s="1231"/>
      <c r="BN75" s="1231"/>
      <c r="BO75" s="1231"/>
      <c r="BP75" s="1228">
        <v>2.4</v>
      </c>
      <c r="BQ75" s="1228"/>
      <c r="BR75" s="1228"/>
      <c r="BS75" s="1228"/>
      <c r="BT75" s="1228"/>
      <c r="BU75" s="1228"/>
      <c r="BV75" s="1228"/>
      <c r="BW75" s="1228"/>
      <c r="BX75" s="1228">
        <v>3</v>
      </c>
      <c r="BY75" s="1228"/>
      <c r="BZ75" s="1228"/>
      <c r="CA75" s="1228"/>
      <c r="CB75" s="1228"/>
      <c r="CC75" s="1228"/>
      <c r="CD75" s="1228"/>
      <c r="CE75" s="1228"/>
      <c r="CF75" s="1228">
        <v>3.5</v>
      </c>
      <c r="CG75" s="1228"/>
      <c r="CH75" s="1228"/>
      <c r="CI75" s="1228"/>
      <c r="CJ75" s="1228"/>
      <c r="CK75" s="1228"/>
      <c r="CL75" s="1228"/>
      <c r="CM75" s="1228"/>
      <c r="CN75" s="1228">
        <v>4.0999999999999996</v>
      </c>
      <c r="CO75" s="1228"/>
      <c r="CP75" s="1228"/>
      <c r="CQ75" s="1228"/>
      <c r="CR75" s="1228"/>
      <c r="CS75" s="1228"/>
      <c r="CT75" s="1228"/>
      <c r="CU75" s="1228"/>
      <c r="CV75" s="1228">
        <v>4.2</v>
      </c>
      <c r="CW75" s="1228"/>
      <c r="CX75" s="1228"/>
      <c r="CY75" s="1228"/>
      <c r="CZ75" s="1228"/>
      <c r="DA75" s="1228"/>
      <c r="DB75" s="1228"/>
      <c r="DC75" s="1228"/>
    </row>
    <row r="76" spans="2:107" x14ac:dyDescent="0.15">
      <c r="B76" s="247"/>
      <c r="G76" s="1236"/>
      <c r="H76" s="1236"/>
      <c r="I76" s="1234"/>
      <c r="J76" s="1234"/>
      <c r="K76" s="1235"/>
      <c r="L76" s="1235"/>
      <c r="M76" s="1235"/>
      <c r="N76" s="1235"/>
      <c r="AM76" s="359"/>
      <c r="AN76" s="1231"/>
      <c r="AO76" s="1231"/>
      <c r="AP76" s="1231"/>
      <c r="AQ76" s="1231"/>
      <c r="AR76" s="1231"/>
      <c r="AS76" s="1231"/>
      <c r="AT76" s="1231"/>
      <c r="AU76" s="1231"/>
      <c r="AV76" s="1231"/>
      <c r="AW76" s="1231"/>
      <c r="AX76" s="1231"/>
      <c r="AY76" s="1231"/>
      <c r="AZ76" s="1231"/>
      <c r="BA76" s="1231"/>
      <c r="BB76" s="1231"/>
      <c r="BC76" s="1231"/>
      <c r="BD76" s="1231"/>
      <c r="BE76" s="1231"/>
      <c r="BF76" s="1231"/>
      <c r="BG76" s="1231"/>
      <c r="BH76" s="1231"/>
      <c r="BI76" s="1231"/>
      <c r="BJ76" s="1231"/>
      <c r="BK76" s="1231"/>
      <c r="BL76" s="1231"/>
      <c r="BM76" s="1231"/>
      <c r="BN76" s="1231"/>
      <c r="BO76" s="1231"/>
      <c r="BP76" s="1228"/>
      <c r="BQ76" s="1228"/>
      <c r="BR76" s="1228"/>
      <c r="BS76" s="1228"/>
      <c r="BT76" s="1228"/>
      <c r="BU76" s="1228"/>
      <c r="BV76" s="1228"/>
      <c r="BW76" s="1228"/>
      <c r="BX76" s="1228"/>
      <c r="BY76" s="1228"/>
      <c r="BZ76" s="1228"/>
      <c r="CA76" s="1228"/>
      <c r="CB76" s="1228"/>
      <c r="CC76" s="1228"/>
      <c r="CD76" s="1228"/>
      <c r="CE76" s="1228"/>
      <c r="CF76" s="1228"/>
      <c r="CG76" s="1228"/>
      <c r="CH76" s="1228"/>
      <c r="CI76" s="1228"/>
      <c r="CJ76" s="1228"/>
      <c r="CK76" s="1228"/>
      <c r="CL76" s="1228"/>
      <c r="CM76" s="1228"/>
      <c r="CN76" s="1228"/>
      <c r="CO76" s="1228"/>
      <c r="CP76" s="1228"/>
      <c r="CQ76" s="1228"/>
      <c r="CR76" s="1228"/>
      <c r="CS76" s="1228"/>
      <c r="CT76" s="1228"/>
      <c r="CU76" s="1228"/>
      <c r="CV76" s="1228"/>
      <c r="CW76" s="1228"/>
      <c r="CX76" s="1228"/>
      <c r="CY76" s="1228"/>
      <c r="CZ76" s="1228"/>
      <c r="DA76" s="1228"/>
      <c r="DB76" s="1228"/>
      <c r="DC76" s="1228"/>
    </row>
    <row r="77" spans="2:107" x14ac:dyDescent="0.15">
      <c r="B77" s="247"/>
      <c r="G77" s="1234"/>
      <c r="H77" s="1234"/>
      <c r="I77" s="1234"/>
      <c r="J77" s="1234"/>
      <c r="K77" s="1232"/>
      <c r="L77" s="1232"/>
      <c r="M77" s="1232"/>
      <c r="N77" s="1232"/>
      <c r="AN77" s="1233" t="s">
        <v>565</v>
      </c>
      <c r="AO77" s="1233"/>
      <c r="AP77" s="1233"/>
      <c r="AQ77" s="1233"/>
      <c r="AR77" s="1233"/>
      <c r="AS77" s="1233"/>
      <c r="AT77" s="1233"/>
      <c r="AU77" s="1233"/>
      <c r="AV77" s="1233"/>
      <c r="AW77" s="1233"/>
      <c r="AX77" s="1233"/>
      <c r="AY77" s="1233"/>
      <c r="AZ77" s="1233"/>
      <c r="BA77" s="1233"/>
      <c r="BB77" s="1231" t="s">
        <v>563</v>
      </c>
      <c r="BC77" s="1231"/>
      <c r="BD77" s="1231"/>
      <c r="BE77" s="1231"/>
      <c r="BF77" s="1231"/>
      <c r="BG77" s="1231"/>
      <c r="BH77" s="1231"/>
      <c r="BI77" s="1231"/>
      <c r="BJ77" s="1231"/>
      <c r="BK77" s="1231"/>
      <c r="BL77" s="1231"/>
      <c r="BM77" s="1231"/>
      <c r="BN77" s="1231"/>
      <c r="BO77" s="1231"/>
      <c r="BP77" s="1228">
        <v>0</v>
      </c>
      <c r="BQ77" s="1228"/>
      <c r="BR77" s="1228"/>
      <c r="BS77" s="1228"/>
      <c r="BT77" s="1228"/>
      <c r="BU77" s="1228"/>
      <c r="BV77" s="1228"/>
      <c r="BW77" s="1228"/>
      <c r="BX77" s="1228">
        <v>0</v>
      </c>
      <c r="BY77" s="1228"/>
      <c r="BZ77" s="1228"/>
      <c r="CA77" s="1228"/>
      <c r="CB77" s="1228"/>
      <c r="CC77" s="1228"/>
      <c r="CD77" s="1228"/>
      <c r="CE77" s="1228"/>
      <c r="CF77" s="1228">
        <v>0</v>
      </c>
      <c r="CG77" s="1228"/>
      <c r="CH77" s="1228"/>
      <c r="CI77" s="1228"/>
      <c r="CJ77" s="1228"/>
      <c r="CK77" s="1228"/>
      <c r="CL77" s="1228"/>
      <c r="CM77" s="1228"/>
      <c r="CN77" s="1228">
        <v>0</v>
      </c>
      <c r="CO77" s="1228"/>
      <c r="CP77" s="1228"/>
      <c r="CQ77" s="1228"/>
      <c r="CR77" s="1228"/>
      <c r="CS77" s="1228"/>
      <c r="CT77" s="1228"/>
      <c r="CU77" s="1228"/>
      <c r="CV77" s="1228">
        <v>0</v>
      </c>
      <c r="CW77" s="1228"/>
      <c r="CX77" s="1228"/>
      <c r="CY77" s="1228"/>
      <c r="CZ77" s="1228"/>
      <c r="DA77" s="1228"/>
      <c r="DB77" s="1228"/>
      <c r="DC77" s="1228"/>
    </row>
    <row r="78" spans="2:107" x14ac:dyDescent="0.15">
      <c r="B78" s="247"/>
      <c r="G78" s="1234"/>
      <c r="H78" s="1234"/>
      <c r="I78" s="1234"/>
      <c r="J78" s="1234"/>
      <c r="K78" s="1232"/>
      <c r="L78" s="1232"/>
      <c r="M78" s="1232"/>
      <c r="N78" s="1232"/>
      <c r="AN78" s="1233"/>
      <c r="AO78" s="1233"/>
      <c r="AP78" s="1233"/>
      <c r="AQ78" s="1233"/>
      <c r="AR78" s="1233"/>
      <c r="AS78" s="1233"/>
      <c r="AT78" s="1233"/>
      <c r="AU78" s="1233"/>
      <c r="AV78" s="1233"/>
      <c r="AW78" s="1233"/>
      <c r="AX78" s="1233"/>
      <c r="AY78" s="1233"/>
      <c r="AZ78" s="1233"/>
      <c r="BA78" s="1233"/>
      <c r="BB78" s="1231"/>
      <c r="BC78" s="1231"/>
      <c r="BD78" s="1231"/>
      <c r="BE78" s="1231"/>
      <c r="BF78" s="1231"/>
      <c r="BG78" s="1231"/>
      <c r="BH78" s="1231"/>
      <c r="BI78" s="1231"/>
      <c r="BJ78" s="1231"/>
      <c r="BK78" s="1231"/>
      <c r="BL78" s="1231"/>
      <c r="BM78" s="1231"/>
      <c r="BN78" s="1231"/>
      <c r="BO78" s="1231"/>
      <c r="BP78" s="1228"/>
      <c r="BQ78" s="1228"/>
      <c r="BR78" s="1228"/>
      <c r="BS78" s="1228"/>
      <c r="BT78" s="1228"/>
      <c r="BU78" s="1228"/>
      <c r="BV78" s="1228"/>
      <c r="BW78" s="1228"/>
      <c r="BX78" s="1228"/>
      <c r="BY78" s="1228"/>
      <c r="BZ78" s="1228"/>
      <c r="CA78" s="1228"/>
      <c r="CB78" s="1228"/>
      <c r="CC78" s="1228"/>
      <c r="CD78" s="1228"/>
      <c r="CE78" s="1228"/>
      <c r="CF78" s="1228"/>
      <c r="CG78" s="1228"/>
      <c r="CH78" s="1228"/>
      <c r="CI78" s="1228"/>
      <c r="CJ78" s="1228"/>
      <c r="CK78" s="1228"/>
      <c r="CL78" s="1228"/>
      <c r="CM78" s="1228"/>
      <c r="CN78" s="1228"/>
      <c r="CO78" s="1228"/>
      <c r="CP78" s="1228"/>
      <c r="CQ78" s="1228"/>
      <c r="CR78" s="1228"/>
      <c r="CS78" s="1228"/>
      <c r="CT78" s="1228"/>
      <c r="CU78" s="1228"/>
      <c r="CV78" s="1228"/>
      <c r="CW78" s="1228"/>
      <c r="CX78" s="1228"/>
      <c r="CY78" s="1228"/>
      <c r="CZ78" s="1228"/>
      <c r="DA78" s="1228"/>
      <c r="DB78" s="1228"/>
      <c r="DC78" s="1228"/>
    </row>
    <row r="79" spans="2:107" x14ac:dyDescent="0.15">
      <c r="B79" s="247"/>
      <c r="G79" s="1234"/>
      <c r="H79" s="1234"/>
      <c r="I79" s="1229"/>
      <c r="J79" s="1229"/>
      <c r="K79" s="1230"/>
      <c r="L79" s="1230"/>
      <c r="M79" s="1230"/>
      <c r="N79" s="1230"/>
      <c r="AN79" s="1233"/>
      <c r="AO79" s="1233"/>
      <c r="AP79" s="1233"/>
      <c r="AQ79" s="1233"/>
      <c r="AR79" s="1233"/>
      <c r="AS79" s="1233"/>
      <c r="AT79" s="1233"/>
      <c r="AU79" s="1233"/>
      <c r="AV79" s="1233"/>
      <c r="AW79" s="1233"/>
      <c r="AX79" s="1233"/>
      <c r="AY79" s="1233"/>
      <c r="AZ79" s="1233"/>
      <c r="BA79" s="1233"/>
      <c r="BB79" s="1231" t="s">
        <v>568</v>
      </c>
      <c r="BC79" s="1231"/>
      <c r="BD79" s="1231"/>
      <c r="BE79" s="1231"/>
      <c r="BF79" s="1231"/>
      <c r="BG79" s="1231"/>
      <c r="BH79" s="1231"/>
      <c r="BI79" s="1231"/>
      <c r="BJ79" s="1231"/>
      <c r="BK79" s="1231"/>
      <c r="BL79" s="1231"/>
      <c r="BM79" s="1231"/>
      <c r="BN79" s="1231"/>
      <c r="BO79" s="1231"/>
      <c r="BP79" s="1228">
        <v>7.4</v>
      </c>
      <c r="BQ79" s="1228"/>
      <c r="BR79" s="1228"/>
      <c r="BS79" s="1228"/>
      <c r="BT79" s="1228"/>
      <c r="BU79" s="1228"/>
      <c r="BV79" s="1228"/>
      <c r="BW79" s="1228"/>
      <c r="BX79" s="1228">
        <v>7.5</v>
      </c>
      <c r="BY79" s="1228"/>
      <c r="BZ79" s="1228"/>
      <c r="CA79" s="1228"/>
      <c r="CB79" s="1228"/>
      <c r="CC79" s="1228"/>
      <c r="CD79" s="1228"/>
      <c r="CE79" s="1228"/>
      <c r="CF79" s="1228">
        <v>7.5</v>
      </c>
      <c r="CG79" s="1228"/>
      <c r="CH79" s="1228"/>
      <c r="CI79" s="1228"/>
      <c r="CJ79" s="1228"/>
      <c r="CK79" s="1228"/>
      <c r="CL79" s="1228"/>
      <c r="CM79" s="1228"/>
      <c r="CN79" s="1228">
        <v>7.7</v>
      </c>
      <c r="CO79" s="1228"/>
      <c r="CP79" s="1228"/>
      <c r="CQ79" s="1228"/>
      <c r="CR79" s="1228"/>
      <c r="CS79" s="1228"/>
      <c r="CT79" s="1228"/>
      <c r="CU79" s="1228"/>
      <c r="CV79" s="1228">
        <v>8</v>
      </c>
      <c r="CW79" s="1228"/>
      <c r="CX79" s="1228"/>
      <c r="CY79" s="1228"/>
      <c r="CZ79" s="1228"/>
      <c r="DA79" s="1228"/>
      <c r="DB79" s="1228"/>
      <c r="DC79" s="1228"/>
    </row>
    <row r="80" spans="2:107" x14ac:dyDescent="0.15">
      <c r="B80" s="247"/>
      <c r="G80" s="1234"/>
      <c r="H80" s="1234"/>
      <c r="I80" s="1229"/>
      <c r="J80" s="1229"/>
      <c r="K80" s="1230"/>
      <c r="L80" s="1230"/>
      <c r="M80" s="1230"/>
      <c r="N80" s="1230"/>
      <c r="AN80" s="1233"/>
      <c r="AO80" s="1233"/>
      <c r="AP80" s="1233"/>
      <c r="AQ80" s="1233"/>
      <c r="AR80" s="1233"/>
      <c r="AS80" s="1233"/>
      <c r="AT80" s="1233"/>
      <c r="AU80" s="1233"/>
      <c r="AV80" s="1233"/>
      <c r="AW80" s="1233"/>
      <c r="AX80" s="1233"/>
      <c r="AY80" s="1233"/>
      <c r="AZ80" s="1233"/>
      <c r="BA80" s="1233"/>
      <c r="BB80" s="1231"/>
      <c r="BC80" s="1231"/>
      <c r="BD80" s="1231"/>
      <c r="BE80" s="1231"/>
      <c r="BF80" s="1231"/>
      <c r="BG80" s="1231"/>
      <c r="BH80" s="1231"/>
      <c r="BI80" s="1231"/>
      <c r="BJ80" s="1231"/>
      <c r="BK80" s="1231"/>
      <c r="BL80" s="1231"/>
      <c r="BM80" s="1231"/>
      <c r="BN80" s="1231"/>
      <c r="BO80" s="1231"/>
      <c r="BP80" s="1228"/>
      <c r="BQ80" s="1228"/>
      <c r="BR80" s="1228"/>
      <c r="BS80" s="1228"/>
      <c r="BT80" s="1228"/>
      <c r="BU80" s="1228"/>
      <c r="BV80" s="1228"/>
      <c r="BW80" s="1228"/>
      <c r="BX80" s="1228"/>
      <c r="BY80" s="1228"/>
      <c r="BZ80" s="1228"/>
      <c r="CA80" s="1228"/>
      <c r="CB80" s="1228"/>
      <c r="CC80" s="1228"/>
      <c r="CD80" s="1228"/>
      <c r="CE80" s="1228"/>
      <c r="CF80" s="1228"/>
      <c r="CG80" s="1228"/>
      <c r="CH80" s="1228"/>
      <c r="CI80" s="1228"/>
      <c r="CJ80" s="1228"/>
      <c r="CK80" s="1228"/>
      <c r="CL80" s="1228"/>
      <c r="CM80" s="1228"/>
      <c r="CN80" s="1228"/>
      <c r="CO80" s="1228"/>
      <c r="CP80" s="1228"/>
      <c r="CQ80" s="1228"/>
      <c r="CR80" s="1228"/>
      <c r="CS80" s="1228"/>
      <c r="CT80" s="1228"/>
      <c r="CU80" s="1228"/>
      <c r="CV80" s="1228"/>
      <c r="CW80" s="1228"/>
      <c r="CX80" s="1228"/>
      <c r="CY80" s="1228"/>
      <c r="CZ80" s="1228"/>
      <c r="DA80" s="1228"/>
      <c r="DB80" s="1228"/>
      <c r="DC80" s="1228"/>
    </row>
    <row r="81" spans="2:109" x14ac:dyDescent="0.15">
      <c r="B81" s="247"/>
    </row>
    <row r="82" spans="2:109" ht="17.25" x14ac:dyDescent="0.15">
      <c r="B82" s="24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sheetProtection algorithmName="SHA-512" hashValue="cpPvMmBOTQu5+MmmqFDfuKW72bWvtHK6LX3GqxC94zg4GS3gHu3R+ZUzaUlF9YWoZW+sDhHjPxPdTscVZCti9Q==" saltValue="FmiHDShkzy+cpIsrUlpgxw=="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3F631-E812-419E-BFF3-F39863C7888F}">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473</v>
      </c>
    </row>
  </sheetData>
  <sheetProtection algorithmName="SHA-512" hashValue="BnIkHtVL6LSArOQLfxH3la3Wq1Js68gCP0DXey/OWQGKz281P2YDKwB8vTQITY0WswzMB5cU8HxO8MxSXim5yw==" saltValue="3rlLmW8hlfdDNNpL4Tlln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516FB-4526-43E0-B19C-777B623D5B38}">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473</v>
      </c>
    </row>
  </sheetData>
  <sheetProtection algorithmName="SHA-512" hashValue="J60JjJ33i+sM24x5ToY/Ky69gFTF1fYRwH4EvW2yTPgTAgZ9qzR30uxd/HWnF2Reh8qpMHkrMJN9lGv61KKgnw==" saltValue="AR5Msg5wZdtH6JYbqR6xU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522</v>
      </c>
      <c r="G2" s="137"/>
      <c r="H2" s="138"/>
    </row>
    <row r="3" spans="1:8" x14ac:dyDescent="0.15">
      <c r="A3" s="134" t="s">
        <v>515</v>
      </c>
      <c r="B3" s="139"/>
      <c r="C3" s="140"/>
      <c r="D3" s="141">
        <v>319435</v>
      </c>
      <c r="E3" s="142"/>
      <c r="F3" s="143">
        <v>301035</v>
      </c>
      <c r="G3" s="144"/>
      <c r="H3" s="145"/>
    </row>
    <row r="4" spans="1:8" x14ac:dyDescent="0.15">
      <c r="A4" s="146"/>
      <c r="B4" s="147"/>
      <c r="C4" s="148"/>
      <c r="D4" s="149">
        <v>247072</v>
      </c>
      <c r="E4" s="150"/>
      <c r="F4" s="151">
        <v>154376</v>
      </c>
      <c r="G4" s="152"/>
      <c r="H4" s="153"/>
    </row>
    <row r="5" spans="1:8" x14ac:dyDescent="0.15">
      <c r="A5" s="134" t="s">
        <v>517</v>
      </c>
      <c r="B5" s="139"/>
      <c r="C5" s="140"/>
      <c r="D5" s="141">
        <v>553513</v>
      </c>
      <c r="E5" s="142"/>
      <c r="F5" s="143">
        <v>277467</v>
      </c>
      <c r="G5" s="144"/>
      <c r="H5" s="145"/>
    </row>
    <row r="6" spans="1:8" x14ac:dyDescent="0.15">
      <c r="A6" s="146"/>
      <c r="B6" s="147"/>
      <c r="C6" s="148"/>
      <c r="D6" s="149">
        <v>243768</v>
      </c>
      <c r="E6" s="150"/>
      <c r="F6" s="151">
        <v>128378</v>
      </c>
      <c r="G6" s="152"/>
      <c r="H6" s="153"/>
    </row>
    <row r="7" spans="1:8" x14ac:dyDescent="0.15">
      <c r="A7" s="134" t="s">
        <v>518</v>
      </c>
      <c r="B7" s="139"/>
      <c r="C7" s="140"/>
      <c r="D7" s="141">
        <v>256802</v>
      </c>
      <c r="E7" s="142"/>
      <c r="F7" s="143">
        <v>282256</v>
      </c>
      <c r="G7" s="144"/>
      <c r="H7" s="145"/>
    </row>
    <row r="8" spans="1:8" x14ac:dyDescent="0.15">
      <c r="A8" s="146"/>
      <c r="B8" s="147"/>
      <c r="C8" s="148"/>
      <c r="D8" s="149">
        <v>194563</v>
      </c>
      <c r="E8" s="150"/>
      <c r="F8" s="151">
        <v>145453</v>
      </c>
      <c r="G8" s="152"/>
      <c r="H8" s="153"/>
    </row>
    <row r="9" spans="1:8" x14ac:dyDescent="0.15">
      <c r="A9" s="134" t="s">
        <v>519</v>
      </c>
      <c r="B9" s="139"/>
      <c r="C9" s="140"/>
      <c r="D9" s="141">
        <v>272195</v>
      </c>
      <c r="E9" s="142"/>
      <c r="F9" s="143">
        <v>295341</v>
      </c>
      <c r="G9" s="144"/>
      <c r="H9" s="145"/>
    </row>
    <row r="10" spans="1:8" x14ac:dyDescent="0.15">
      <c r="A10" s="146"/>
      <c r="B10" s="147"/>
      <c r="C10" s="148"/>
      <c r="D10" s="149">
        <v>193196</v>
      </c>
      <c r="E10" s="150"/>
      <c r="F10" s="151">
        <v>137402</v>
      </c>
      <c r="G10" s="152"/>
      <c r="H10" s="153"/>
    </row>
    <row r="11" spans="1:8" x14ac:dyDescent="0.15">
      <c r="A11" s="134" t="s">
        <v>520</v>
      </c>
      <c r="B11" s="139"/>
      <c r="C11" s="140"/>
      <c r="D11" s="141">
        <v>259034</v>
      </c>
      <c r="E11" s="142"/>
      <c r="F11" s="143">
        <v>292845</v>
      </c>
      <c r="G11" s="144"/>
      <c r="H11" s="145"/>
    </row>
    <row r="12" spans="1:8" x14ac:dyDescent="0.15">
      <c r="A12" s="146"/>
      <c r="B12" s="147"/>
      <c r="C12" s="154"/>
      <c r="D12" s="149">
        <v>195467</v>
      </c>
      <c r="E12" s="150"/>
      <c r="F12" s="151">
        <v>143187</v>
      </c>
      <c r="G12" s="152"/>
      <c r="H12" s="153"/>
    </row>
    <row r="13" spans="1:8" x14ac:dyDescent="0.15">
      <c r="A13" s="134"/>
      <c r="B13" s="139"/>
      <c r="C13" s="140"/>
      <c r="D13" s="141">
        <v>332196</v>
      </c>
      <c r="E13" s="142"/>
      <c r="F13" s="143">
        <v>289789</v>
      </c>
      <c r="G13" s="155"/>
      <c r="H13" s="145"/>
    </row>
    <row r="14" spans="1:8" x14ac:dyDescent="0.15">
      <c r="A14" s="146"/>
      <c r="B14" s="147"/>
      <c r="C14" s="148"/>
      <c r="D14" s="149">
        <v>214813</v>
      </c>
      <c r="E14" s="150"/>
      <c r="F14" s="151">
        <v>141759</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5.64</v>
      </c>
      <c r="C19" s="156">
        <f>ROUND(VALUE(SUBSTITUTE(実質収支比率等に係る経年分析!G$48,"▲","-")),2)</f>
        <v>2.68</v>
      </c>
      <c r="D19" s="156">
        <f>ROUND(VALUE(SUBSTITUTE(実質収支比率等に係る経年分析!H$48,"▲","-")),2)</f>
        <v>2.92</v>
      </c>
      <c r="E19" s="156">
        <f>ROUND(VALUE(SUBSTITUTE(実質収支比率等に係る経年分析!I$48,"▲","-")),2)</f>
        <v>2.06</v>
      </c>
      <c r="F19" s="156">
        <f>ROUND(VALUE(SUBSTITUTE(実質収支比率等に係る経年分析!J$48,"▲","-")),2)</f>
        <v>3.02</v>
      </c>
    </row>
    <row r="20" spans="1:11" x14ac:dyDescent="0.15">
      <c r="A20" s="156" t="s">
        <v>53</v>
      </c>
      <c r="B20" s="156">
        <f>ROUND(VALUE(SUBSTITUTE(実質収支比率等に係る経年分析!F$47,"▲","-")),2)</f>
        <v>17.559999999999999</v>
      </c>
      <c r="C20" s="156">
        <f>ROUND(VALUE(SUBSTITUTE(実質収支比率等に係る経年分析!G$47,"▲","-")),2)</f>
        <v>19.09</v>
      </c>
      <c r="D20" s="156">
        <f>ROUND(VALUE(SUBSTITUTE(実質収支比率等に係る経年分析!H$47,"▲","-")),2)</f>
        <v>20.94</v>
      </c>
      <c r="E20" s="156">
        <f>ROUND(VALUE(SUBSTITUTE(実質収支比率等に係る経年分析!I$47,"▲","-")),2)</f>
        <v>20.64</v>
      </c>
      <c r="F20" s="156">
        <f>ROUND(VALUE(SUBSTITUTE(実質収支比率等に係る経年分析!J$47,"▲","-")),2)</f>
        <v>13.23</v>
      </c>
    </row>
    <row r="21" spans="1:11" x14ac:dyDescent="0.15">
      <c r="A21" s="156" t="s">
        <v>54</v>
      </c>
      <c r="B21" s="156">
        <f>IF(ISNUMBER(VALUE(SUBSTITUTE(実質収支比率等に係る経年分析!F$49,"▲","-"))),ROUND(VALUE(SUBSTITUTE(実質収支比率等に係る経年分析!F$49,"▲","-")),2),NA())</f>
        <v>2.48</v>
      </c>
      <c r="C21" s="156">
        <f>IF(ISNUMBER(VALUE(SUBSTITUTE(実質収支比率等に係る経年分析!G$49,"▲","-"))),ROUND(VALUE(SUBSTITUTE(実質収支比率等に係る経年分析!G$49,"▲","-")),2),NA())</f>
        <v>-2.5099999999999998</v>
      </c>
      <c r="D21" s="156">
        <f>IF(ISNUMBER(VALUE(SUBSTITUTE(実質収支比率等に係る経年分析!H$49,"▲","-"))),ROUND(VALUE(SUBSTITUTE(実質収支比率等に係る経年分析!H$49,"▲","-")),2),NA())</f>
        <v>8.69</v>
      </c>
      <c r="E21" s="156">
        <f>IF(ISNUMBER(VALUE(SUBSTITUTE(実質収支比率等に係る経年分析!I$49,"▲","-"))),ROUND(VALUE(SUBSTITUTE(実質収支比率等に係る経年分析!I$49,"▲","-")),2),NA())</f>
        <v>-0.73</v>
      </c>
      <c r="F21" s="156">
        <f>IF(ISNUMBER(VALUE(SUBSTITUTE(実質収支比率等に係る経年分析!J$49,"▲","-"))),ROUND(VALUE(SUBSTITUTE(実質収支比率等に係る経年分析!J$49,"▲","-")),2),NA())</f>
        <v>-0.86</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0.48</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0.32</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e">
        <f>IF(連結実質赤字比率に係る赤字・黒字の構成分析!C$40="",NA(),連結実質赤字比率に係る赤字・黒字の構成分析!C$40)</f>
        <v>#N/A</v>
      </c>
      <c r="B30" s="157" t="e">
        <f>IF(ROUND(VALUE(SUBSTITUTE(連結実質赤字比率に係る赤字・黒字の構成分析!F$40,"▲", "-")), 2) &lt; 0, ABS(ROUND(VALUE(SUBSTITUTE(連結実質赤字比率に係る赤字・黒字の構成分析!F$40,"▲", "-")), 2)), NA())</f>
        <v>#VALUE!</v>
      </c>
      <c r="C30" s="157" t="e">
        <f>IF(ROUND(VALUE(SUBSTITUTE(連結実質赤字比率に係る赤字・黒字の構成分析!F$40,"▲", "-")), 2) &gt;= 0, ABS(ROUND(VALUE(SUBSTITUTE(連結実質赤字比率に係る赤字・黒字の構成分析!F$40,"▲", "-")), 2)), NA())</f>
        <v>#VALUE!</v>
      </c>
      <c r="D30" s="157" t="e">
        <f>IF(ROUND(VALUE(SUBSTITUTE(連結実質赤字比率に係る赤字・黒字の構成分析!G$40,"▲", "-")), 2) &lt; 0, ABS(ROUND(VALUE(SUBSTITUTE(連結実質赤字比率に係る赤字・黒字の構成分析!G$40,"▲", "-")), 2)), NA())</f>
        <v>#VALUE!</v>
      </c>
      <c r="E30" s="157" t="e">
        <f>IF(ROUND(VALUE(SUBSTITUTE(連結実質赤字比率に係る赤字・黒字の構成分析!G$40,"▲", "-")), 2) &gt;= 0, ABS(ROUND(VALUE(SUBSTITUTE(連結実質赤字比率に係る赤字・黒字の構成分析!G$40,"▲", "-")), 2)), NA())</f>
        <v>#VALUE!</v>
      </c>
      <c r="F30" s="157" t="e">
        <f>IF(ROUND(VALUE(SUBSTITUTE(連結実質赤字比率に係る赤字・黒字の構成分析!H$40,"▲", "-")), 2) &lt; 0, ABS(ROUND(VALUE(SUBSTITUTE(連結実質赤字比率に係る赤字・黒字の構成分析!H$40,"▲", "-")), 2)), NA())</f>
        <v>#VALUE!</v>
      </c>
      <c r="G30" s="157" t="e">
        <f>IF(ROUND(VALUE(SUBSTITUTE(連結実質赤字比率に係る赤字・黒字の構成分析!H$40,"▲", "-")), 2) &gt;= 0, ABS(ROUND(VALUE(SUBSTITUTE(連結実質赤字比率に係る赤字・黒字の構成分析!H$40,"▲", "-")), 2)), NA())</f>
        <v>#VALUE!</v>
      </c>
      <c r="H30" s="157" t="e">
        <f>IF(ROUND(VALUE(SUBSTITUTE(連結実質赤字比率に係る赤字・黒字の構成分析!I$40,"▲", "-")), 2) &lt; 0, ABS(ROUND(VALUE(SUBSTITUTE(連結実質赤字比率に係る赤字・黒字の構成分析!I$40,"▲", "-")), 2)), NA())</f>
        <v>#VALUE!</v>
      </c>
      <c r="I30" s="157" t="e">
        <f>IF(ROUND(VALUE(SUBSTITUTE(連結実質赤字比率に係る赤字・黒字の構成分析!I$40,"▲", "-")), 2) &gt;= 0, ABS(ROUND(VALUE(SUBSTITUTE(連結実質赤字比率に係る赤字・黒字の構成分析!I$40,"▲", "-")), 2)), NA())</f>
        <v>#VALUE!</v>
      </c>
      <c r="J30" s="157" t="e">
        <f>IF(ROUND(VALUE(SUBSTITUTE(連結実質赤字比率に係る赤字・黒字の構成分析!J$40,"▲", "-")), 2) &lt; 0, ABS(ROUND(VALUE(SUBSTITUTE(連結実質赤字比率に係る赤字・黒字の構成分析!J$40,"▲", "-")), 2)), NA())</f>
        <v>#VALUE!</v>
      </c>
      <c r="K30" s="157" t="e">
        <f>IF(ROUND(VALUE(SUBSTITUTE(連結実質赤字比率に係る赤字・黒字の構成分析!J$40,"▲", "-")), 2) &gt;= 0, ABS(ROUND(VALUE(SUBSTITUTE(連結実質赤字比率に係る赤字・黒字の構成分析!J$40,"▲", "-")), 2)), NA())</f>
        <v>#VALUE!</v>
      </c>
    </row>
    <row r="31" spans="1:11" x14ac:dyDescent="0.15">
      <c r="A31" s="157" t="e">
        <f>IF(連結実質赤字比率に係る赤字・黒字の構成分析!C$39="",NA(),連結実質赤字比率に係る赤字・黒字の構成分析!C$39)</f>
        <v>#N/A</v>
      </c>
      <c r="B31" s="157" t="e">
        <f>IF(ROUND(VALUE(SUBSTITUTE(連結実質赤字比率に係る赤字・黒字の構成分析!F$39,"▲", "-")), 2) &lt; 0, ABS(ROUND(VALUE(SUBSTITUTE(連結実質赤字比率に係る赤字・黒字の構成分析!F$39,"▲", "-")), 2)), NA())</f>
        <v>#VALUE!</v>
      </c>
      <c r="C31" s="157" t="e">
        <f>IF(ROUND(VALUE(SUBSTITUTE(連結実質赤字比率に係る赤字・黒字の構成分析!F$39,"▲", "-")), 2) &gt;= 0, ABS(ROUND(VALUE(SUBSTITUTE(連結実質赤字比率に係る赤字・黒字の構成分析!F$39,"▲", "-")), 2)), NA())</f>
        <v>#VALUE!</v>
      </c>
      <c r="D31" s="157" t="e">
        <f>IF(ROUND(VALUE(SUBSTITUTE(連結実質赤字比率に係る赤字・黒字の構成分析!G$39,"▲", "-")), 2) &lt; 0, ABS(ROUND(VALUE(SUBSTITUTE(連結実質赤字比率に係る赤字・黒字の構成分析!G$39,"▲", "-")), 2)), NA())</f>
        <v>#VALUE!</v>
      </c>
      <c r="E31" s="157" t="e">
        <f>IF(ROUND(VALUE(SUBSTITUTE(連結実質赤字比率に係る赤字・黒字の構成分析!G$39,"▲", "-")), 2) &gt;= 0, ABS(ROUND(VALUE(SUBSTITUTE(連結実質赤字比率に係る赤字・黒字の構成分析!G$39,"▲", "-")), 2)), NA())</f>
        <v>#VALUE!</v>
      </c>
      <c r="F31" s="157" t="e">
        <f>IF(ROUND(VALUE(SUBSTITUTE(連結実質赤字比率に係る赤字・黒字の構成分析!H$39,"▲", "-")), 2) &lt; 0, ABS(ROUND(VALUE(SUBSTITUTE(連結実質赤字比率に係る赤字・黒字の構成分析!H$39,"▲", "-")), 2)), NA())</f>
        <v>#VALUE!</v>
      </c>
      <c r="G31" s="157" t="e">
        <f>IF(ROUND(VALUE(SUBSTITUTE(連結実質赤字比率に係る赤字・黒字の構成分析!H$39,"▲", "-")), 2) &gt;= 0, ABS(ROUND(VALUE(SUBSTITUTE(連結実質赤字比率に係る赤字・黒字の構成分析!H$39,"▲", "-")), 2)), NA())</f>
        <v>#VALUE!</v>
      </c>
      <c r="H31" s="157" t="e">
        <f>IF(ROUND(VALUE(SUBSTITUTE(連結実質赤字比率に係る赤字・黒字の構成分析!I$39,"▲", "-")), 2) &lt; 0, ABS(ROUND(VALUE(SUBSTITUTE(連結実質赤字比率に係る赤字・黒字の構成分析!I$39,"▲", "-")), 2)), NA())</f>
        <v>#VALUE!</v>
      </c>
      <c r="I31" s="157" t="e">
        <f>IF(ROUND(VALUE(SUBSTITUTE(連結実質赤字比率に係る赤字・黒字の構成分析!I$39,"▲", "-")), 2) &gt;= 0, ABS(ROUND(VALUE(SUBSTITUTE(連結実質赤字比率に係る赤字・黒字の構成分析!I$39,"▲", "-")), 2)), NA())</f>
        <v>#VALUE!</v>
      </c>
      <c r="J31" s="157" t="e">
        <f>IF(ROUND(VALUE(SUBSTITUTE(連結実質赤字比率に係る赤字・黒字の構成分析!J$39,"▲", "-")), 2) &lt; 0, ABS(ROUND(VALUE(SUBSTITUTE(連結実質赤字比率に係る赤字・黒字の構成分析!J$39,"▲", "-")), 2)), NA())</f>
        <v>#VALUE!</v>
      </c>
      <c r="K31" s="157" t="e">
        <f>IF(ROUND(VALUE(SUBSTITUTE(連結実質赤字比率に係る赤字・黒字の構成分析!J$39,"▲", "-")), 2) &gt;= 0, ABS(ROUND(VALUE(SUBSTITUTE(連結実質赤字比率に係る赤字・黒字の構成分析!J$39,"▲", "-")), 2)), NA())</f>
        <v>#VALUE!</v>
      </c>
    </row>
    <row r="32" spans="1:11" x14ac:dyDescent="0.15">
      <c r="A32" s="157" t="str">
        <f>IF(連結実質赤字比率に係る赤字・黒字の構成分析!C$38="",NA(),連結実質赤字比率に係る赤字・黒字の構成分析!C$38)</f>
        <v>後期高齢者医療特別会計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0.01</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0.01</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0.01</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0.01</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0.01</v>
      </c>
    </row>
    <row r="33" spans="1:16" x14ac:dyDescent="0.15">
      <c r="A33" s="157" t="str">
        <f>IF(連結実質赤字比率に係る赤字・黒字の構成分析!C$37="",NA(),連結実質赤字比率に係る赤字・黒字の構成分析!C$37)</f>
        <v>国民健康保険特別会計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0.3</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0.55000000000000004</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0.14000000000000001</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0.19</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0.27</v>
      </c>
    </row>
    <row r="34" spans="1:16" x14ac:dyDescent="0.15">
      <c r="A34" s="157" t="str">
        <f>IF(連結実質赤字比率に係る赤字・黒字の構成分析!C$36="",NA(),連結実質赤字比率に係る赤字・黒字の構成分析!C$36)</f>
        <v>介護保険特別会計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0.22</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0.37</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0.71</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0.89</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1.56</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5.63</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2.68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2.91</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2.0499999999999998</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3.01</v>
      </c>
    </row>
    <row r="36" spans="1:16" x14ac:dyDescent="0.15">
      <c r="A36" s="157" t="str">
        <f>IF(連結実質赤字比率に係る赤字・黒字の構成分析!C$34="",NA(),連結実質赤字比率に係る赤字・黒字の構成分析!C$34)</f>
        <v>簡易水道事業会計</v>
      </c>
      <c r="B36" s="157" t="e">
        <f>IF(ROUND(VALUE(SUBSTITUTE(連結実質赤字比率に係る赤字・黒字の構成分析!F$34,"▲", "-")), 2) &lt; 0, ABS(ROUND(VALUE(SUBSTITUTE(連結実質赤字比率に係る赤字・黒字の構成分析!F$34,"▲", "-")), 2)), NA())</f>
        <v>#VALUE!</v>
      </c>
      <c r="C36" s="157" t="e">
        <f>IF(ROUND(VALUE(SUBSTITUTE(連結実質赤字比率に係る赤字・黒字の構成分析!F$34,"▲", "-")), 2) &gt;= 0, ABS(ROUND(VALUE(SUBSTITUTE(連結実質赤字比率に係る赤字・黒字の構成分析!F$34,"▲", "-")), 2)), NA())</f>
        <v>#VALUE!</v>
      </c>
      <c r="D36" s="157" t="e">
        <f>IF(ROUND(VALUE(SUBSTITUTE(連結実質赤字比率に係る赤字・黒字の構成分析!G$34,"▲", "-")), 2) &lt; 0, ABS(ROUND(VALUE(SUBSTITUTE(連結実質赤字比率に係る赤字・黒字の構成分析!G$34,"▲", "-")), 2)), NA())</f>
        <v>#VALUE!</v>
      </c>
      <c r="E36" s="157" t="e">
        <f>IF(ROUND(VALUE(SUBSTITUTE(連結実質赤字比率に係る赤字・黒字の構成分析!G$34,"▲", "-")), 2) &gt;= 0, ABS(ROUND(VALUE(SUBSTITUTE(連結実質赤字比率に係る赤字・黒字の構成分析!G$34,"▲", "-")), 2)), NA())</f>
        <v>#VALUE!</v>
      </c>
      <c r="F36" s="157" t="e">
        <f>IF(ROUND(VALUE(SUBSTITUTE(連結実質赤字比率に係る赤字・黒字の構成分析!H$34,"▲", "-")), 2) &lt; 0, ABS(ROUND(VALUE(SUBSTITUTE(連結実質赤字比率に係る赤字・黒字の構成分析!H$34,"▲", "-")), 2)), NA())</f>
        <v>#VALUE!</v>
      </c>
      <c r="G36" s="157" t="e">
        <f>IF(ROUND(VALUE(SUBSTITUTE(連結実質赤字比率に係る赤字・黒字の構成分析!H$34,"▲", "-")), 2) &gt;= 0, ABS(ROUND(VALUE(SUBSTITUTE(連結実質赤字比率に係る赤字・黒字の構成分析!H$34,"▲", "-")), 2)), NA())</f>
        <v>#VALUE!</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4.7699999999999996</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4.21</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379</v>
      </c>
      <c r="E42" s="158"/>
      <c r="F42" s="158"/>
      <c r="G42" s="158">
        <f>'実質公債費比率（分子）の構造'!L$52</f>
        <v>392</v>
      </c>
      <c r="H42" s="158"/>
      <c r="I42" s="158"/>
      <c r="J42" s="158">
        <f>'実質公債費比率（分子）の構造'!M$52</f>
        <v>475</v>
      </c>
      <c r="K42" s="158"/>
      <c r="L42" s="158"/>
      <c r="M42" s="158">
        <f>'実質公債費比率（分子）の構造'!N$52</f>
        <v>531</v>
      </c>
      <c r="N42" s="158"/>
      <c r="O42" s="158"/>
      <c r="P42" s="158">
        <f>'実質公債費比率（分子）の構造'!O$52</f>
        <v>564</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7</v>
      </c>
      <c r="C45" s="158"/>
      <c r="D45" s="158"/>
      <c r="E45" s="158">
        <f>'実質公債費比率（分子）の構造'!L$49</f>
        <v>7</v>
      </c>
      <c r="F45" s="158"/>
      <c r="G45" s="158"/>
      <c r="H45" s="158">
        <f>'実質公債費比率（分子）の構造'!M$49</f>
        <v>7</v>
      </c>
      <c r="I45" s="158"/>
      <c r="J45" s="158"/>
      <c r="K45" s="158">
        <f>'実質公債費比率（分子）の構造'!N$49</f>
        <v>7</v>
      </c>
      <c r="L45" s="158"/>
      <c r="M45" s="158"/>
      <c r="N45" s="158">
        <f>'実質公債費比率（分子）の構造'!O$49</f>
        <v>4</v>
      </c>
      <c r="O45" s="158"/>
      <c r="P45" s="158"/>
    </row>
    <row r="46" spans="1:16" x14ac:dyDescent="0.15">
      <c r="A46" s="158" t="s">
        <v>64</v>
      </c>
      <c r="B46" s="158">
        <f>'実質公債費比率（分子）の構造'!K$48</f>
        <v>53</v>
      </c>
      <c r="C46" s="158"/>
      <c r="D46" s="158"/>
      <c r="E46" s="158">
        <f>'実質公債費比率（分子）の構造'!L$48</f>
        <v>62</v>
      </c>
      <c r="F46" s="158"/>
      <c r="G46" s="158"/>
      <c r="H46" s="158">
        <f>'実質公債費比率（分子）の構造'!M$48</f>
        <v>38</v>
      </c>
      <c r="I46" s="158"/>
      <c r="J46" s="158"/>
      <c r="K46" s="158">
        <f>'実質公債費比率（分子）の構造'!N$48</f>
        <v>95</v>
      </c>
      <c r="L46" s="158"/>
      <c r="M46" s="158"/>
      <c r="N46" s="158">
        <f>'実質公債費比率（分子）の構造'!O$48</f>
        <v>63</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406</v>
      </c>
      <c r="C49" s="158"/>
      <c r="D49" s="158"/>
      <c r="E49" s="158">
        <f>'実質公債費比率（分子）の構造'!L$45</f>
        <v>465</v>
      </c>
      <c r="F49" s="158"/>
      <c r="G49" s="158"/>
      <c r="H49" s="158">
        <f>'実質公債費比率（分子）の構造'!M$45</f>
        <v>539</v>
      </c>
      <c r="I49" s="158"/>
      <c r="J49" s="158"/>
      <c r="K49" s="158">
        <f>'実質公債費比率（分子）の構造'!N$45</f>
        <v>579</v>
      </c>
      <c r="L49" s="158"/>
      <c r="M49" s="158"/>
      <c r="N49" s="158">
        <f>'実質公債費比率（分子）の構造'!O$45</f>
        <v>640</v>
      </c>
      <c r="O49" s="158"/>
      <c r="P49" s="158"/>
    </row>
    <row r="50" spans="1:16" x14ac:dyDescent="0.15">
      <c r="A50" s="158" t="s">
        <v>67</v>
      </c>
      <c r="B50" s="158" t="e">
        <f>NA()</f>
        <v>#N/A</v>
      </c>
      <c r="C50" s="158">
        <f>IF(ISNUMBER('実質公債費比率（分子）の構造'!K$53),'実質公債費比率（分子）の構造'!K$53,NA())</f>
        <v>87</v>
      </c>
      <c r="D50" s="158" t="e">
        <f>NA()</f>
        <v>#N/A</v>
      </c>
      <c r="E50" s="158" t="e">
        <f>NA()</f>
        <v>#N/A</v>
      </c>
      <c r="F50" s="158">
        <f>IF(ISNUMBER('実質公債費比率（分子）の構造'!L$53),'実質公債費比率（分子）の構造'!L$53,NA())</f>
        <v>142</v>
      </c>
      <c r="G50" s="158" t="e">
        <f>NA()</f>
        <v>#N/A</v>
      </c>
      <c r="H50" s="158" t="e">
        <f>NA()</f>
        <v>#N/A</v>
      </c>
      <c r="I50" s="158">
        <f>IF(ISNUMBER('実質公債費比率（分子）の構造'!M$53),'実質公債費比率（分子）の構造'!M$53,NA())</f>
        <v>109</v>
      </c>
      <c r="J50" s="158" t="e">
        <f>NA()</f>
        <v>#N/A</v>
      </c>
      <c r="K50" s="158" t="e">
        <f>NA()</f>
        <v>#N/A</v>
      </c>
      <c r="L50" s="158">
        <f>IF(ISNUMBER('実質公債費比率（分子）の構造'!N$53),'実質公債費比率（分子）の構造'!N$53,NA())</f>
        <v>150</v>
      </c>
      <c r="M50" s="158" t="e">
        <f>NA()</f>
        <v>#N/A</v>
      </c>
      <c r="N50" s="158" t="e">
        <f>NA()</f>
        <v>#N/A</v>
      </c>
      <c r="O50" s="158">
        <f>IF(ISNUMBER('実質公債費比率（分子）の構造'!O$53),'実質公債費比率（分子）の構造'!O$53,NA())</f>
        <v>143</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5242</v>
      </c>
      <c r="E56" s="157"/>
      <c r="F56" s="157"/>
      <c r="G56" s="157">
        <f>'将来負担比率（分子）の構造'!J$52</f>
        <v>5796</v>
      </c>
      <c r="H56" s="157"/>
      <c r="I56" s="157"/>
      <c r="J56" s="157">
        <f>'将来負担比率（分子）の構造'!K$52</f>
        <v>5703</v>
      </c>
      <c r="K56" s="157"/>
      <c r="L56" s="157"/>
      <c r="M56" s="157">
        <f>'将来負担比率（分子）の構造'!L$52</f>
        <v>5472</v>
      </c>
      <c r="N56" s="157"/>
      <c r="O56" s="157"/>
      <c r="P56" s="157">
        <f>'将来負担比率（分子）の構造'!M$52</f>
        <v>5204</v>
      </c>
    </row>
    <row r="57" spans="1:16" x14ac:dyDescent="0.15">
      <c r="A57" s="157" t="s">
        <v>42</v>
      </c>
      <c r="B57" s="157"/>
      <c r="C57" s="157"/>
      <c r="D57" s="157" t="str">
        <f>'将来負担比率（分子）の構造'!I$51</f>
        <v>-</v>
      </c>
      <c r="E57" s="157"/>
      <c r="F57" s="157"/>
      <c r="G57" s="157" t="str">
        <f>'将来負担比率（分子）の構造'!J$51</f>
        <v>-</v>
      </c>
      <c r="H57" s="157"/>
      <c r="I57" s="157"/>
      <c r="J57" s="157" t="str">
        <f>'将来負担比率（分子）の構造'!K$51</f>
        <v>-</v>
      </c>
      <c r="K57" s="157"/>
      <c r="L57" s="157"/>
      <c r="M57" s="157" t="str">
        <f>'将来負担比率（分子）の構造'!L$51</f>
        <v>-</v>
      </c>
      <c r="N57" s="157"/>
      <c r="O57" s="157"/>
      <c r="P57" s="157" t="str">
        <f>'将来負担比率（分子）の構造'!M$51</f>
        <v>-</v>
      </c>
    </row>
    <row r="58" spans="1:16" x14ac:dyDescent="0.15">
      <c r="A58" s="157" t="s">
        <v>41</v>
      </c>
      <c r="B58" s="157"/>
      <c r="C58" s="157"/>
      <c r="D58" s="157">
        <f>'将来負担比率（分子）の構造'!I$50</f>
        <v>6345</v>
      </c>
      <c r="E58" s="157"/>
      <c r="F58" s="157"/>
      <c r="G58" s="157">
        <f>'将来負担比率（分子）の構造'!J$50</f>
        <v>7531</v>
      </c>
      <c r="H58" s="157"/>
      <c r="I58" s="157"/>
      <c r="J58" s="157">
        <f>'将来負担比率（分子）の構造'!K$50</f>
        <v>10145</v>
      </c>
      <c r="K58" s="157"/>
      <c r="L58" s="157"/>
      <c r="M58" s="157">
        <f>'将来負担比率（分子）の構造'!L$50</f>
        <v>8842</v>
      </c>
      <c r="N58" s="157"/>
      <c r="O58" s="157"/>
      <c r="P58" s="157">
        <f>'将来負担比率（分子）の構造'!M$50</f>
        <v>9156</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1051</v>
      </c>
      <c r="C62" s="157"/>
      <c r="D62" s="157"/>
      <c r="E62" s="157">
        <f>'将来負担比率（分子）の構造'!J$45</f>
        <v>1030</v>
      </c>
      <c r="F62" s="157"/>
      <c r="G62" s="157"/>
      <c r="H62" s="157">
        <f>'将来負担比率（分子）の構造'!K$45</f>
        <v>1135</v>
      </c>
      <c r="I62" s="157"/>
      <c r="J62" s="157"/>
      <c r="K62" s="157">
        <f>'将来負担比率（分子）の構造'!L$45</f>
        <v>1006</v>
      </c>
      <c r="L62" s="157"/>
      <c r="M62" s="157"/>
      <c r="N62" s="157">
        <f>'将来負担比率（分子）の構造'!M$45</f>
        <v>1019</v>
      </c>
      <c r="O62" s="157"/>
      <c r="P62" s="157"/>
    </row>
    <row r="63" spans="1:16" x14ac:dyDescent="0.15">
      <c r="A63" s="157" t="s">
        <v>34</v>
      </c>
      <c r="B63" s="157">
        <f>'将来負担比率（分子）の構造'!I$44</f>
        <v>54</v>
      </c>
      <c r="C63" s="157"/>
      <c r="D63" s="157"/>
      <c r="E63" s="157">
        <f>'将来負担比率（分子）の構造'!J$44</f>
        <v>48</v>
      </c>
      <c r="F63" s="157"/>
      <c r="G63" s="157"/>
      <c r="H63" s="157">
        <f>'将来負担比率（分子）の構造'!K$44</f>
        <v>41</v>
      </c>
      <c r="I63" s="157"/>
      <c r="J63" s="157"/>
      <c r="K63" s="157">
        <f>'将来負担比率（分子）の構造'!L$44</f>
        <v>34</v>
      </c>
      <c r="L63" s="157"/>
      <c r="M63" s="157"/>
      <c r="N63" s="157">
        <f>'将来負担比率（分子）の構造'!M$44</f>
        <v>30</v>
      </c>
      <c r="O63" s="157"/>
      <c r="P63" s="157"/>
    </row>
    <row r="64" spans="1:16" x14ac:dyDescent="0.15">
      <c r="A64" s="157" t="s">
        <v>33</v>
      </c>
      <c r="B64" s="157">
        <f>'将来負担比率（分子）の構造'!I$43</f>
        <v>429</v>
      </c>
      <c r="C64" s="157"/>
      <c r="D64" s="157"/>
      <c r="E64" s="157">
        <f>'将来負担比率（分子）の構造'!J$43</f>
        <v>404</v>
      </c>
      <c r="F64" s="157"/>
      <c r="G64" s="157"/>
      <c r="H64" s="157">
        <f>'将来負担比率（分子）の構造'!K$43</f>
        <v>322</v>
      </c>
      <c r="I64" s="157"/>
      <c r="J64" s="157"/>
      <c r="K64" s="157">
        <f>'将来負担比率（分子）の構造'!L$43</f>
        <v>324</v>
      </c>
      <c r="L64" s="157"/>
      <c r="M64" s="157"/>
      <c r="N64" s="157">
        <f>'将来負担比率（分子）の構造'!M$43</f>
        <v>258</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5580</v>
      </c>
      <c r="C66" s="157"/>
      <c r="D66" s="157"/>
      <c r="E66" s="157">
        <f>'将来負担比率（分子）の構造'!J$41</f>
        <v>6465</v>
      </c>
      <c r="F66" s="157"/>
      <c r="G66" s="157"/>
      <c r="H66" s="157">
        <f>'将来負担比率（分子）の構造'!K$41</f>
        <v>6139</v>
      </c>
      <c r="I66" s="157"/>
      <c r="J66" s="157"/>
      <c r="K66" s="157">
        <f>'将来負担比率（分子）の構造'!L$41</f>
        <v>5979</v>
      </c>
      <c r="L66" s="157"/>
      <c r="M66" s="157"/>
      <c r="N66" s="157">
        <f>'将来負担比率（分子）の構造'!M$41</f>
        <v>5488</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756</v>
      </c>
      <c r="C72" s="161">
        <f>基金残高に係る経年分析!G55</f>
        <v>759</v>
      </c>
      <c r="D72" s="161">
        <f>基金残高に係る経年分析!H55</f>
        <v>501</v>
      </c>
    </row>
    <row r="73" spans="1:16" x14ac:dyDescent="0.15">
      <c r="A73" s="160" t="s">
        <v>74</v>
      </c>
      <c r="B73" s="161">
        <f>基金残高に係る経年分析!F56</f>
        <v>3053</v>
      </c>
      <c r="C73" s="161">
        <f>基金残高に係る経年分析!G56</f>
        <v>3136</v>
      </c>
      <c r="D73" s="161">
        <f>基金残高に係る経年分析!H56</f>
        <v>2936</v>
      </c>
    </row>
    <row r="74" spans="1:16" x14ac:dyDescent="0.15">
      <c r="A74" s="160" t="s">
        <v>75</v>
      </c>
      <c r="B74" s="161">
        <f>基金残高に係る経年分析!F57</f>
        <v>3277</v>
      </c>
      <c r="C74" s="161">
        <f>基金残高に係る経年分析!G57</f>
        <v>3908</v>
      </c>
      <c r="D74" s="161">
        <f>基金残高に係る経年分析!H57</f>
        <v>4662</v>
      </c>
    </row>
  </sheetData>
  <sheetProtection algorithmName="SHA-512" hashValue="HbU2TxsYnvUpW3us2B73OV+64To24ydPX4sgd0IQIvgoeJbV633X3GF9bqMCHpaJTg7iuOfvdj5wRV0a0i7C8A==" saltValue="Y98tcFj7JnnRADOWlaQj8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